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4"/>
  </bookViews>
  <sheets>
    <sheet name="งบแสดงฐานะทางการเงิน" sheetId="1" r:id="rId1"/>
    <sheet name="หมายเหตุ 2" sheetId="2" r:id="rId2"/>
    <sheet name="หมายเหตุ 4-6" sheetId="3" r:id="rId3"/>
    <sheet name="หมายเหตุ 7" sheetId="4" r:id="rId4"/>
    <sheet name="หมายเหตุ 8" sheetId="5" r:id="rId5"/>
    <sheet name="หมายเหตุ 9" sheetId="6" r:id="rId6"/>
    <sheet name="หมายเหตุ 10-11" sheetId="7" r:id="rId7"/>
    <sheet name="เงินสะสมรายงาน จ." sheetId="8" r:id="rId8"/>
    <sheet name="หมายเหตุ 10-11 (2)" sheetId="9" r:id="rId9"/>
  </sheets>
  <definedNames/>
  <calcPr fullCalcOnLoad="1"/>
</workbook>
</file>

<file path=xl/sharedStrings.xml><?xml version="1.0" encoding="utf-8"?>
<sst xmlns="http://schemas.openxmlformats.org/spreadsheetml/2006/main" count="411" uniqueCount="158">
  <si>
    <t>องค์การบริหารส่วนตำบลบ้านใหม่  อำเภอปากพนัง  จังหวัดนครศรีธรรมราช</t>
  </si>
  <si>
    <t>งบแสดงฐานะทางการเงิน</t>
  </si>
  <si>
    <t>ทรัพย์สิน</t>
  </si>
  <si>
    <t>เงินสด</t>
  </si>
  <si>
    <t>หนี้สินและทุน</t>
  </si>
  <si>
    <t>ทุนทรัพย์สิน</t>
  </si>
  <si>
    <t>หนี้สิน</t>
  </si>
  <si>
    <t>บวก</t>
  </si>
  <si>
    <t>รายรับจริงสูงกว่ารายจ่ายจริง</t>
  </si>
  <si>
    <t>จ่ายขาดเงินสะสม</t>
  </si>
  <si>
    <t>หัก</t>
  </si>
  <si>
    <t>รับคืนปีก่อน</t>
  </si>
  <si>
    <t>ลูกหนี้ภาษีบำรุงท้องที่</t>
  </si>
  <si>
    <t>ลูกหนี้เงินยืมเงินสะสม</t>
  </si>
  <si>
    <t>วันที่  30  กันยายน  2558</t>
  </si>
  <si>
    <t>ทรัพย์สินตามงบทรัพย์สิน (หมายเหตุ 1)</t>
  </si>
  <si>
    <t>เงินฝากธนาคาร</t>
  </si>
  <si>
    <t>สินทรัพย์</t>
  </si>
  <si>
    <t>เงินฝากธนาคาร (หมายเหตุ 2)</t>
  </si>
  <si>
    <t>ลูกหนี้ภาษีบำรุงท้องที่  (หมายเหตุ 3)</t>
  </si>
  <si>
    <t>ลูกหนี้เงินยืมเงินสะสม (หมายเหตุ 4)</t>
  </si>
  <si>
    <t>ลูกหนี้เงินทุนโครงการเศรษฐกิจชุมชน (หมายเหตุ 5)</t>
  </si>
  <si>
    <t>หมายเหตุประกอบงบแสดงฐานะการเงิน</t>
  </si>
  <si>
    <t>สำหรับปี สิ้นสุดวันที่  30  กันยายน  2558</t>
  </si>
  <si>
    <t>เงินฝากธนาคารกรุงไทย  ออมทรัพย์   เลขที่ 802-1-13562-6</t>
  </si>
  <si>
    <t>เงินฝากธนาคารกรุงไทย กระแสรายวัน เลขที่ 802-6-01888-5</t>
  </si>
  <si>
    <t>เงินฝากธนาคาร ธกส. ออมทรัพย์ เลขที่ 01-092-2-70591-8</t>
  </si>
  <si>
    <t>เงินฝากธนาคาร ธกส. ออมทรัพย์ เลขที่ 01-092-2-71705-2</t>
  </si>
  <si>
    <t>เงินฝากธนาคาร ธกส. กระแสรายวัน เลขที่ 01-092-5-00010-7</t>
  </si>
  <si>
    <t>หมายเหตุ 2   เงินฝากธนาคาร</t>
  </si>
  <si>
    <t>ค่าตอบแทนครูศูนย์เด็กเล็กฯ</t>
  </si>
  <si>
    <t>หมายเหตุ 4   ลูกหนี้เงินยืมเงินสะสม</t>
  </si>
  <si>
    <t>หมายเหตุ 5   ลูกหนี้เงินทุนโครงการเศรษฐกิจชุมชน</t>
  </si>
  <si>
    <t>กลุ่มปลูกผัก   หมู่ที่ 1</t>
  </si>
  <si>
    <t>กลุ่มพืชผัก  หมู่ที่ 2</t>
  </si>
  <si>
    <t>กลุ่มพืชผัก  หมู่ที่ 3</t>
  </si>
  <si>
    <t>กลุ่มทำนาข้าว  หมู่ที่ 4</t>
  </si>
  <si>
    <t>กลุ่มทำนาข้าว  หมู่ที่ 5</t>
  </si>
  <si>
    <t>กลุ่มปลูกผัก  หมู่ที่ 6</t>
  </si>
  <si>
    <t>กลุ่มทำนาข้าว  หมู่ที่ 7</t>
  </si>
  <si>
    <t>กลุ่มเลี้ยงปลา  หมู่ที่ 8</t>
  </si>
  <si>
    <t>ค่าใช้สอย</t>
  </si>
  <si>
    <t>ค่าจ้างเหมาบริการนักการภารโรง</t>
  </si>
  <si>
    <t>ค่าจ้างเหมาบริการรักษาความปลอดภัย</t>
  </si>
  <si>
    <t>ค่าเช่าเครื่องถ่ายเอกสาร</t>
  </si>
  <si>
    <t>ค่าต่อสัญญาให้บริการเช่าพื้นที่จัดเก็บเว็บไซด์</t>
  </si>
  <si>
    <t>ค่าหนังสือพิมพ์</t>
  </si>
  <si>
    <t>ค่าจ้างเหมาผู้ดูแลระบบประปาหมู่บ้าน</t>
  </si>
  <si>
    <t>ค่าวัสดุ</t>
  </si>
  <si>
    <t>รายจ่ายอื่น</t>
  </si>
  <si>
    <t>ค่าใช้จ่ายในการประเมินหน่วยงาน</t>
  </si>
  <si>
    <t>ค่าที่ดินและสิ่งก่อสร้าง</t>
  </si>
  <si>
    <t>โครงการต่อเติมห้องประชุมที่ทำการ อบต.</t>
  </si>
  <si>
    <t>รวมทั้งสิ้น</t>
  </si>
  <si>
    <t>รวม</t>
  </si>
  <si>
    <t>เงินอุดหนุนทั่วไประบุวัตถุประสงค์ - เบี้ยยังชีพผู้สูงอายุ</t>
  </si>
  <si>
    <t>เงินอุดหนุนทั่วไประบุวัตถุประสงค์ - ค่าใช้จ่ายบำบัดฟื้นฟูผู้ติดยาเสพติด</t>
  </si>
  <si>
    <t>ค่าตอบแทนผู้ปฏิบัติราชการอันเป็นประโยชน์ (โบนัส)</t>
  </si>
  <si>
    <t>ภาษีหัก ณ ที่จ่าย</t>
  </si>
  <si>
    <t>เงินมัดจำประกันสัญญา</t>
  </si>
  <si>
    <t>ส่วนลดในการจัดเก็บภาษีบำรุงท้องที่ 6%</t>
  </si>
  <si>
    <t>เงินทุนโครงการเศรษฐกิจชุมชน</t>
  </si>
  <si>
    <t>เงินประกันอื่น ๆ</t>
  </si>
  <si>
    <t>เงินสะสมยกมา  ณ  1  ตุลาคม  2557</t>
  </si>
  <si>
    <t>เงินทุนสำรองเงินสะสมยกมา  ณ  1  ตุลาคม  2557</t>
  </si>
  <si>
    <r>
      <t xml:space="preserve">หัก  </t>
    </r>
    <r>
      <rPr>
        <sz val="16"/>
        <rFont val="Angsana New"/>
        <family val="1"/>
      </rPr>
      <t xml:space="preserve">  25%  ของรายรับจริงสูงกว่ารายจ่ายจริง</t>
    </r>
  </si>
  <si>
    <t xml:space="preserve">          (เงินทุนสำรองเงินสะสม)</t>
  </si>
  <si>
    <t>รับจริงสูงกว่ายรายจ่ายจริงหลังหักเงินทุนสำรองเงินสะสม</t>
  </si>
  <si>
    <t>เงินค่าใช้จ่ายในการจัดเก็บภาษีบำรุงท้องที่ 5%</t>
  </si>
  <si>
    <t xml:space="preserve">รายจ่ายค้างจ่าย  </t>
  </si>
  <si>
    <t>เงินอุดหนุนเฉพาะกิจเหลือจ่าย</t>
  </si>
  <si>
    <t>ลูกหนี้ภาษี ปี 2558 สูงกว่าปีก่อน 2557</t>
  </si>
  <si>
    <t>เงินสะสม 30  กันยายน  2558  ประกอบด้วย</t>
  </si>
  <si>
    <t>เงินสะสมที่สามารถนำไปใช้ได้</t>
  </si>
  <si>
    <t>จ่ายขาดเงินทุนสำรองเงินสะสม</t>
  </si>
  <si>
    <t>25%  ของรายรับจริงสูงกว่ารายจ่ายจริง</t>
  </si>
  <si>
    <t>องค์การบริหารส่วนตำบลบ้านใหม่   อำเภอปากพนัง  จังหวัดนครศรีธรรมราช</t>
  </si>
  <si>
    <t>สำหรับปี สิ้นสุดวันที่ 30  กันยายน  2558</t>
  </si>
  <si>
    <t>หมวด</t>
  </si>
  <si>
    <t>ประเภท</t>
  </si>
  <si>
    <t>โครงการ</t>
  </si>
  <si>
    <t>จำนวนเงินที่ได้รับอนุมัติ</t>
  </si>
  <si>
    <t>ก่อหนี้ผูกพัน</t>
  </si>
  <si>
    <t>เบิกจ่ายแล้ว</t>
  </si>
  <si>
    <t>คงเหลือ</t>
  </si>
  <si>
    <t>ยังไม่ได้เบิกจ่าย</t>
  </si>
  <si>
    <t xml:space="preserve">โครงการปรับปรุงซ่อมแซมถนนสายเหมืองน้ำ </t>
  </si>
  <si>
    <t>พระราชดำริ  หมู่ที่ 1</t>
  </si>
  <si>
    <t>โครงการซ่อมแซมถนนสายบางปากกว้าง หมู่ที่ 2</t>
  </si>
  <si>
    <t>โครงการบุกเบิกถนนสายบ้านบางไผ่ - บางคุระ หมู่ที่ 6</t>
  </si>
  <si>
    <t>โครงการปรับปรุงซ่อมแซมถนนสายราชดำริ หมู่ที่ 5</t>
  </si>
  <si>
    <t>โครงการช่วยเหลือประชาชนจัดซื้ออาหารสัตว์</t>
  </si>
  <si>
    <t>โครงการปรับปรุงซ่อมแซมถนนสายบ้านนายสมพร-</t>
  </si>
  <si>
    <t>ที่ดินนางผกากรอง  หมู่ที่ 7</t>
  </si>
  <si>
    <t>โครงการปรับปรุงซ่อมแซมถนน สายบ้านนายบุญมา-</t>
  </si>
  <si>
    <t>ถนนบางซอย หมู่ที่ 8</t>
  </si>
  <si>
    <t>โครงการขยายเขตไฟฟ้าสาธารณะ บ้านปากคลอง</t>
  </si>
  <si>
    <t>หมู่ที่ 1</t>
  </si>
  <si>
    <t>หมู่ที่ 2</t>
  </si>
  <si>
    <t>เงินอุดหนุนค้างจ่าย  (หมายเหตุ 6)</t>
  </si>
  <si>
    <t>รายจ่ายค้างจ่าย  (หมายเหตุ 7)</t>
  </si>
  <si>
    <t>รายจ่ายรอจ่าย (หมายเหตุ 8)</t>
  </si>
  <si>
    <t>เงินรับฝาก (หมายเหตุ 9)</t>
  </si>
  <si>
    <t>เงินสะสม (หมายเหตุ 10)</t>
  </si>
  <si>
    <t>เงินทุนสำรองสะสม (หมายเหตุ 11)</t>
  </si>
  <si>
    <t>หมายเหตุ 6  เงินอุดหนุนค้างจ่าย</t>
  </si>
  <si>
    <t>หมายเหตุ 7  รายจ่ายค้างจ่าย</t>
  </si>
  <si>
    <t>หมายเหตุ 8  รายจ่ายรอจ่าย</t>
  </si>
  <si>
    <t>หมายเหตุ 9  เงินรับฝาก</t>
  </si>
  <si>
    <t>หมายเหตุ  10  เงินสะสม</t>
  </si>
  <si>
    <t>หมายเหตุ 11  เงินทุนสำรองเงินสะสม</t>
  </si>
  <si>
    <t>โครงการอบรมและทัศนศึกษาดูงานพลังชุมชนกระตุ้น</t>
  </si>
  <si>
    <t>เศรษฐกิจ</t>
  </si>
  <si>
    <t>โครงการก่อสร้างถนน คสล. สายสามแยกพัฒนาจาก</t>
  </si>
  <si>
    <t>ถนนลาดยางต่อคอนกรีตเดิม หมู่ที่ 4</t>
  </si>
  <si>
    <t>โครงการปรับปรุงถนนสายเหมืองน้ำ หมู่ที่ 3</t>
  </si>
  <si>
    <t>รายจ่ายเกี่ยวเนื่องฯ</t>
  </si>
  <si>
    <t>- 2 -</t>
  </si>
  <si>
    <t>พันธุ์ไก่ เป็ด ปลา</t>
  </si>
  <si>
    <t>โครงการก่อสร้างถนน คสล. ซ. สุขสวัสดิ์ (ตอนที่ 5)</t>
  </si>
  <si>
    <t>หมู่ที่ 5</t>
  </si>
  <si>
    <t>โครงการขยายเขตประปาหมู่บ้าน บ้านบางคุระ หมู่ที่ 4</t>
  </si>
  <si>
    <t>โครงการขยายเขตประปาหมู่บ้าน บ้านบางไผ่ หมู่ที่ 6</t>
  </si>
  <si>
    <t>รายละเอียดแนบท้ายหมายเหตุ 11  เงินทุนสำรองเงินสะสม</t>
  </si>
  <si>
    <t>รายละเอียดแนบท้ายหมายเหตุ 10  เงินสะสม</t>
  </si>
  <si>
    <t xml:space="preserve">ทั้งนี้ในปีงบประมาณ 2558   ได้รับอนุมัติให้จ่ายขาดเงินสะสมที่อยู่ระหว่างดำเนินการ </t>
  </si>
  <si>
    <t>จำนวน 1,330,442.04  บาท  และจะเบิกจ่ายในปีงบประมาณต่อไป ตามรายละเอียดแนบท้ายหมายเหตุ 10</t>
  </si>
  <si>
    <t>เงินสะสม ณ  30  กันยายน  2558</t>
  </si>
  <si>
    <t>ณ  30  กันยายน  2558</t>
  </si>
  <si>
    <t xml:space="preserve">ทั้งนี้ในปีงบประมาณ 2558   ได้รับอนุมัติให้จ่ายขาดเงินทุนสำรองเงินสะสมที่อยู่ระหว่างดำเนินการ </t>
  </si>
  <si>
    <t>จำนวน 665,000.-  บาท  และจะเบิกจ่ายในปีงบประมาณต่อไป ตามรายละเอียดแนบท้ายหมายเหตุ 11</t>
  </si>
  <si>
    <t>เงินทุนสำรองเงินสะสม  ณ  30  กันยายน  2558</t>
  </si>
  <si>
    <t>เงินทุนสำรองเงินสะสม</t>
  </si>
  <si>
    <t>รายงานเงินสะสมและเงินทุนสำรองเงินสะสม</t>
  </si>
  <si>
    <t>เงินสะสม</t>
  </si>
  <si>
    <t xml:space="preserve">จำนวน 1,330,442.04  บาท  และจะเบิกจ่ายในปีงบประมาณต่อไป </t>
  </si>
  <si>
    <t xml:space="preserve">จำนวน 665,000.-  บาท  และจะเบิกจ่ายในปีงบประมาณต่อไป </t>
  </si>
  <si>
    <t>รับจริงสูงกว่ารายจ่ายจริงหลังหักเงินทุนสำรองเงินสะสม</t>
  </si>
  <si>
    <t>แผนงาน</t>
  </si>
  <si>
    <t xml:space="preserve">งาน </t>
  </si>
  <si>
    <t>จำนวนเงิน</t>
  </si>
  <si>
    <t>แหล่งเงิน</t>
  </si>
  <si>
    <t>รายได้</t>
  </si>
  <si>
    <t>บริหารทั่วไป</t>
  </si>
  <si>
    <t>รายจ่ายเพื่อให้ได้มาซึ่งบริการ</t>
  </si>
  <si>
    <t>ค่าจ้างเหมาเจ้าหน้าที่ประจำรถฉุกเฉิน</t>
  </si>
  <si>
    <t>สาธารณสุข</t>
  </si>
  <si>
    <t>โรงพยาบาล</t>
  </si>
  <si>
    <t>ค่าใช้จ่ายในการจัดทำอาหารกลางวันศูนย์เด็ก</t>
  </si>
  <si>
    <t>เคหะและชุมชน</t>
  </si>
  <si>
    <t>บริหารทั่วไปเกี่ยวเคหะและชุมชน</t>
  </si>
  <si>
    <t xml:space="preserve"> </t>
  </si>
  <si>
    <t xml:space="preserve"> ค่าใช้จ่ายในการจัดทำอาหารกลางวันศูนย์เด็ก</t>
  </si>
  <si>
    <t>อาหารเสริมนม</t>
  </si>
  <si>
    <t>ค่าที่ดินและสิ่งกอ่สร้าง</t>
  </si>
  <si>
    <t>ที่ดินและสิ่งก่อสร้าง</t>
  </si>
  <si>
    <t>ค่าตอบแทน</t>
  </si>
  <si>
    <t>บริหารงานคลัง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</si>
</sst>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;\-&quot;$&quot;#,##0"/>
    <numFmt numFmtId="188" formatCode="&quot;$&quot;#,##0;[Red]\-&quot;$&quot;#,##0"/>
    <numFmt numFmtId="189" formatCode="&quot;$&quot;#,##0.00;\-&quot;$&quot;#,##0.00"/>
    <numFmt numFmtId="190" formatCode="&quot;$&quot;#,##0.00;[Red]\-&quot;$&quot;#,##0.00"/>
    <numFmt numFmtId="191" formatCode="_-&quot;$&quot;* #,##0_-;\-&quot;$&quot;* #,##0_-;_-&quot;$&quot;* &quot;-&quot;_-;_-@_-"/>
    <numFmt numFmtId="192" formatCode="_-&quot;$&quot;* #,##0.00_-;\-&quot;$&quot;* #,##0.00_-;_-&quot;$&quot;* &quot;-&quot;??_-;_-@_-"/>
    <numFmt numFmtId="193" formatCode="t&quot;$&quot;#,##0_);\(t&quot;$&quot;#,##0\)"/>
    <numFmt numFmtId="194" formatCode="t&quot;$&quot;#,##0_);[Red]\(t&quot;$&quot;#,##0\)"/>
    <numFmt numFmtId="195" formatCode="t&quot;$&quot;#,##0.00_);\(t&quot;$&quot;#,##0.00\)"/>
    <numFmt numFmtId="196" formatCode="t&quot;$&quot;#,##0.00_);[Red]\(t&quot;$&quot;#,##0.00\)"/>
    <numFmt numFmtId="197" formatCode="_-* #,##0.0_-;\-* #,##0.0_-;_-* &quot;-&quot;??_-;_-@_-"/>
    <numFmt numFmtId="198" formatCode="_-* #,##0_-;\-* #,##0_-;_-* &quot;-&quot;??_-;_-@_-"/>
    <numFmt numFmtId="199" formatCode="0.0"/>
  </numFmts>
  <fonts count="30">
    <font>
      <sz val="10"/>
      <name val="Arial"/>
      <family val="0"/>
    </font>
    <font>
      <b/>
      <sz val="16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name val="AngsanaUPC"/>
      <family val="1"/>
    </font>
    <font>
      <b/>
      <u val="single"/>
      <sz val="16"/>
      <name val="AngsanaUPC"/>
      <family val="1"/>
    </font>
    <font>
      <sz val="16"/>
      <name val="Angsana New"/>
      <family val="1"/>
    </font>
    <font>
      <b/>
      <sz val="16"/>
      <name val="Angsana New"/>
      <family val="1"/>
    </font>
    <font>
      <b/>
      <u val="single"/>
      <sz val="16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b/>
      <sz val="14"/>
      <name val="Arial"/>
      <family val="0"/>
    </font>
    <font>
      <sz val="10"/>
      <name val="Angsana New"/>
      <family val="1"/>
    </font>
    <font>
      <sz val="12"/>
      <name val="Angsana New"/>
      <family val="1"/>
    </font>
    <font>
      <sz val="13"/>
      <name val="Angsana New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4" borderId="0" applyNumberFormat="0" applyBorder="0" applyAlignment="0" applyProtection="0"/>
    <xf numFmtId="0" fontId="11" fillId="7" borderId="1" applyNumberFormat="0" applyAlignment="0" applyProtection="0"/>
    <xf numFmtId="0" fontId="12" fillId="1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4" applyNumberFormat="0" applyFill="0" applyAlignment="0" applyProtection="0"/>
    <xf numFmtId="0" fontId="14" fillId="3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5" fillId="16" borderId="5" applyNumberFormat="0" applyAlignment="0" applyProtection="0"/>
    <xf numFmtId="0" fontId="0" fillId="23" borderId="6" applyNumberFormat="0" applyFon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43" fontId="19" fillId="0" borderId="0" xfId="0" applyNumberFormat="1" applyFont="1" applyBorder="1" applyAlignment="1">
      <alignment/>
    </xf>
    <xf numFmtId="43" fontId="19" fillId="0" borderId="13" xfId="36" applyNumberFormat="1" applyFont="1" applyBorder="1" applyAlignment="1">
      <alignment/>
    </xf>
    <xf numFmtId="43" fontId="19" fillId="0" borderId="0" xfId="0" applyNumberFormat="1" applyFont="1" applyAlignment="1">
      <alignment/>
    </xf>
    <xf numFmtId="43" fontId="1" fillId="0" borderId="14" xfId="36" applyNumberFormat="1" applyFont="1" applyBorder="1" applyAlignment="1">
      <alignment/>
    </xf>
    <xf numFmtId="43" fontId="1" fillId="0" borderId="0" xfId="36" applyNumberFormat="1" applyFont="1" applyBorder="1" applyAlignment="1">
      <alignment/>
    </xf>
    <xf numFmtId="0" fontId="19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0" fillId="0" borderId="15" xfId="0" applyFont="1" applyBorder="1" applyAlignment="1">
      <alignment/>
    </xf>
    <xf numFmtId="43" fontId="19" fillId="0" borderId="16" xfId="36" applyNumberFormat="1" applyFont="1" applyBorder="1" applyAlignment="1">
      <alignment/>
    </xf>
    <xf numFmtId="43" fontId="19" fillId="0" borderId="15" xfId="0" applyNumberFormat="1" applyFont="1" applyBorder="1" applyAlignment="1">
      <alignment/>
    </xf>
    <xf numFmtId="0" fontId="19" fillId="0" borderId="15" xfId="0" applyFont="1" applyBorder="1" applyAlignment="1">
      <alignment/>
    </xf>
    <xf numFmtId="43" fontId="19" fillId="0" borderId="16" xfId="0" applyNumberFormat="1" applyFont="1" applyBorder="1" applyAlignment="1">
      <alignment/>
    </xf>
    <xf numFmtId="43" fontId="19" fillId="0" borderId="16" xfId="36" applyNumberFormat="1" applyFont="1" applyBorder="1" applyAlignment="1">
      <alignment horizontal="center"/>
    </xf>
    <xf numFmtId="43" fontId="19" fillId="0" borderId="15" xfId="36" applyNumberFormat="1" applyFont="1" applyBorder="1" applyAlignment="1">
      <alignment/>
    </xf>
    <xf numFmtId="0" fontId="20" fillId="0" borderId="17" xfId="0" applyFont="1" applyBorder="1" applyAlignment="1">
      <alignment/>
    </xf>
    <xf numFmtId="0" fontId="20" fillId="0" borderId="18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19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20" xfId="0" applyFont="1" applyBorder="1" applyAlignment="1">
      <alignment/>
    </xf>
    <xf numFmtId="43" fontId="1" fillId="0" borderId="19" xfId="36" applyNumberFormat="1" applyFont="1" applyBorder="1" applyAlignment="1">
      <alignment/>
    </xf>
    <xf numFmtId="0" fontId="1" fillId="0" borderId="10" xfId="0" applyFont="1" applyBorder="1" applyAlignment="1">
      <alignment/>
    </xf>
    <xf numFmtId="43" fontId="1" fillId="0" borderId="13" xfId="36" applyNumberFormat="1" applyFont="1" applyBorder="1" applyAlignment="1">
      <alignment/>
    </xf>
    <xf numFmtId="0" fontId="1" fillId="0" borderId="15" xfId="0" applyFont="1" applyBorder="1" applyAlignment="1">
      <alignment/>
    </xf>
    <xf numFmtId="0" fontId="20" fillId="0" borderId="17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19" fillId="0" borderId="16" xfId="0" applyFont="1" applyBorder="1" applyAlignment="1">
      <alignment/>
    </xf>
    <xf numFmtId="43" fontId="1" fillId="0" borderId="16" xfId="36" applyNumberFormat="1" applyFont="1" applyBorder="1" applyAlignment="1">
      <alignment/>
    </xf>
    <xf numFmtId="43" fontId="1" fillId="0" borderId="15" xfId="36" applyNumberFormat="1" applyFont="1" applyBorder="1" applyAlignment="1">
      <alignment/>
    </xf>
    <xf numFmtId="0" fontId="19" fillId="0" borderId="21" xfId="0" applyFont="1" applyBorder="1" applyAlignment="1">
      <alignment/>
    </xf>
    <xf numFmtId="43" fontId="19" fillId="0" borderId="22" xfId="0" applyNumberFormat="1" applyFont="1" applyBorder="1" applyAlignment="1">
      <alignment/>
    </xf>
    <xf numFmtId="43" fontId="19" fillId="0" borderId="14" xfId="0" applyNumberFormat="1" applyFont="1" applyBorder="1" applyAlignment="1">
      <alignment/>
    </xf>
    <xf numFmtId="43" fontId="1" fillId="0" borderId="21" xfId="36" applyNumberFormat="1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15" xfId="0" applyFont="1" applyBorder="1" applyAlignment="1">
      <alignment/>
    </xf>
    <xf numFmtId="0" fontId="22" fillId="0" borderId="0" xfId="0" applyFont="1" applyAlignment="1">
      <alignment horizontal="center"/>
    </xf>
    <xf numFmtId="0" fontId="21" fillId="0" borderId="23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25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27" xfId="0" applyFont="1" applyBorder="1" applyAlignment="1">
      <alignment/>
    </xf>
    <xf numFmtId="0" fontId="21" fillId="0" borderId="28" xfId="0" applyFont="1" applyBorder="1" applyAlignment="1">
      <alignment/>
    </xf>
    <xf numFmtId="0" fontId="21" fillId="0" borderId="29" xfId="0" applyFont="1" applyBorder="1" applyAlignment="1">
      <alignment/>
    </xf>
    <xf numFmtId="43" fontId="21" fillId="0" borderId="16" xfId="36" applyFont="1" applyBorder="1" applyAlignment="1">
      <alignment/>
    </xf>
    <xf numFmtId="0" fontId="21" fillId="0" borderId="21" xfId="0" applyFont="1" applyBorder="1" applyAlignment="1">
      <alignment/>
    </xf>
    <xf numFmtId="0" fontId="22" fillId="0" borderId="0" xfId="0" applyFont="1" applyAlignment="1">
      <alignment horizontal="left"/>
    </xf>
    <xf numFmtId="43" fontId="22" fillId="0" borderId="30" xfId="0" applyNumberFormat="1" applyFont="1" applyBorder="1" applyAlignment="1">
      <alignment/>
    </xf>
    <xf numFmtId="0" fontId="21" fillId="0" borderId="24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43" fontId="21" fillId="0" borderId="21" xfId="36" applyFont="1" applyBorder="1" applyAlignment="1">
      <alignment/>
    </xf>
    <xf numFmtId="43" fontId="21" fillId="0" borderId="29" xfId="36" applyFont="1" applyBorder="1" applyAlignment="1">
      <alignment/>
    </xf>
    <xf numFmtId="43" fontId="22" fillId="0" borderId="30" xfId="36" applyFont="1" applyBorder="1" applyAlignment="1">
      <alignment/>
    </xf>
    <xf numFmtId="0" fontId="22" fillId="0" borderId="25" xfId="0" applyFont="1" applyBorder="1" applyAlignment="1">
      <alignment/>
    </xf>
    <xf numFmtId="0" fontId="22" fillId="0" borderId="17" xfId="0" applyFont="1" applyBorder="1" applyAlignment="1">
      <alignment horizontal="center"/>
    </xf>
    <xf numFmtId="0" fontId="22" fillId="0" borderId="15" xfId="0" applyFont="1" applyBorder="1" applyAlignment="1">
      <alignment/>
    </xf>
    <xf numFmtId="0" fontId="22" fillId="0" borderId="31" xfId="0" applyFont="1" applyBorder="1" applyAlignment="1">
      <alignment horizontal="center"/>
    </xf>
    <xf numFmtId="0" fontId="22" fillId="0" borderId="32" xfId="0" applyFont="1" applyBorder="1" applyAlignment="1">
      <alignment/>
    </xf>
    <xf numFmtId="0" fontId="21" fillId="0" borderId="32" xfId="0" applyFont="1" applyBorder="1" applyAlignment="1">
      <alignment/>
    </xf>
    <xf numFmtId="43" fontId="21" fillId="0" borderId="22" xfId="36" applyFont="1" applyBorder="1" applyAlignment="1">
      <alignment/>
    </xf>
    <xf numFmtId="0" fontId="21" fillId="0" borderId="33" xfId="0" applyFont="1" applyBorder="1" applyAlignment="1">
      <alignment horizontal="center"/>
    </xf>
    <xf numFmtId="43" fontId="21" fillId="0" borderId="34" xfId="36" applyFont="1" applyBorder="1" applyAlignment="1">
      <alignment/>
    </xf>
    <xf numFmtId="0" fontId="21" fillId="0" borderId="31" xfId="0" applyFont="1" applyBorder="1" applyAlignment="1">
      <alignment/>
    </xf>
    <xf numFmtId="0" fontId="22" fillId="0" borderId="0" xfId="0" applyFont="1" applyBorder="1" applyAlignment="1">
      <alignment horizontal="center"/>
    </xf>
    <xf numFmtId="43" fontId="22" fillId="0" borderId="14" xfId="36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35" xfId="0" applyFont="1" applyBorder="1" applyAlignment="1">
      <alignment/>
    </xf>
    <xf numFmtId="0" fontId="21" fillId="0" borderId="36" xfId="0" applyFont="1" applyBorder="1" applyAlignment="1">
      <alignment/>
    </xf>
    <xf numFmtId="0" fontId="23" fillId="0" borderId="15" xfId="0" applyFont="1" applyBorder="1" applyAlignment="1">
      <alignment/>
    </xf>
    <xf numFmtId="43" fontId="21" fillId="0" borderId="37" xfId="36" applyFont="1" applyBorder="1" applyAlignment="1">
      <alignment/>
    </xf>
    <xf numFmtId="43" fontId="21" fillId="0" borderId="38" xfId="36" applyFont="1" applyBorder="1" applyAlignment="1">
      <alignment/>
    </xf>
    <xf numFmtId="43" fontId="21" fillId="0" borderId="30" xfId="36" applyFont="1" applyBorder="1" applyAlignment="1">
      <alignment/>
    </xf>
    <xf numFmtId="0" fontId="21" fillId="0" borderId="18" xfId="0" applyFont="1" applyBorder="1" applyAlignment="1">
      <alignment/>
    </xf>
    <xf numFmtId="43" fontId="21" fillId="0" borderId="18" xfId="0" applyNumberFormat="1" applyFont="1" applyBorder="1" applyAlignment="1">
      <alignment/>
    </xf>
    <xf numFmtId="43" fontId="21" fillId="0" borderId="38" xfId="0" applyNumberFormat="1" applyFont="1" applyBorder="1" applyAlignment="1">
      <alignment/>
    </xf>
    <xf numFmtId="0" fontId="21" fillId="0" borderId="39" xfId="0" applyFont="1" applyBorder="1" applyAlignment="1">
      <alignment/>
    </xf>
    <xf numFmtId="43" fontId="21" fillId="0" borderId="40" xfId="0" applyNumberFormat="1" applyFont="1" applyBorder="1" applyAlignment="1">
      <alignment/>
    </xf>
    <xf numFmtId="0" fontId="22" fillId="0" borderId="41" xfId="0" applyFont="1" applyBorder="1" applyAlignment="1">
      <alignment/>
    </xf>
    <xf numFmtId="0" fontId="22" fillId="0" borderId="42" xfId="0" applyFont="1" applyBorder="1" applyAlignment="1">
      <alignment/>
    </xf>
    <xf numFmtId="0" fontId="22" fillId="0" borderId="43" xfId="0" applyFont="1" applyBorder="1" applyAlignment="1">
      <alignment/>
    </xf>
    <xf numFmtId="0" fontId="21" fillId="0" borderId="42" xfId="0" applyFont="1" applyBorder="1" applyAlignment="1">
      <alignment/>
    </xf>
    <xf numFmtId="0" fontId="21" fillId="0" borderId="43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37" xfId="0" applyFont="1" applyBorder="1" applyAlignment="1">
      <alignment/>
    </xf>
    <xf numFmtId="0" fontId="22" fillId="0" borderId="39" xfId="0" applyFont="1" applyBorder="1" applyAlignment="1">
      <alignment/>
    </xf>
    <xf numFmtId="0" fontId="22" fillId="0" borderId="29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0" xfId="0" applyFont="1" applyBorder="1" applyAlignment="1">
      <alignment horizontal="left"/>
    </xf>
    <xf numFmtId="43" fontId="21" fillId="0" borderId="0" xfId="36" applyFont="1" applyBorder="1" applyAlignment="1">
      <alignment/>
    </xf>
    <xf numFmtId="43" fontId="22" fillId="0" borderId="0" xfId="36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29" xfId="0" applyFont="1" applyBorder="1" applyAlignment="1">
      <alignment/>
    </xf>
    <xf numFmtId="43" fontId="25" fillId="0" borderId="29" xfId="36" applyFont="1" applyBorder="1" applyAlignment="1">
      <alignment/>
    </xf>
    <xf numFmtId="0" fontId="25" fillId="0" borderId="16" xfId="0" applyFont="1" applyBorder="1" applyAlignment="1">
      <alignment/>
    </xf>
    <xf numFmtId="43" fontId="25" fillId="0" borderId="16" xfId="36" applyFont="1" applyBorder="1" applyAlignment="1">
      <alignment/>
    </xf>
    <xf numFmtId="0" fontId="25" fillId="0" borderId="16" xfId="0" applyFont="1" applyBorder="1" applyAlignment="1">
      <alignment/>
    </xf>
    <xf numFmtId="0" fontId="25" fillId="0" borderId="37" xfId="0" applyFont="1" applyBorder="1" applyAlignment="1">
      <alignment/>
    </xf>
    <xf numFmtId="0" fontId="25" fillId="0" borderId="16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43" fontId="25" fillId="0" borderId="37" xfId="36" applyFont="1" applyBorder="1" applyAlignment="1">
      <alignment/>
    </xf>
    <xf numFmtId="0" fontId="25" fillId="0" borderId="21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25" fillId="0" borderId="37" xfId="0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5" fillId="0" borderId="21" xfId="0" applyFont="1" applyBorder="1" applyAlignment="1">
      <alignment/>
    </xf>
    <xf numFmtId="43" fontId="25" fillId="0" borderId="21" xfId="36" applyFont="1" applyBorder="1" applyAlignment="1">
      <alignment/>
    </xf>
    <xf numFmtId="43" fontId="25" fillId="0" borderId="16" xfId="36" applyFont="1" applyBorder="1" applyAlignment="1">
      <alignment/>
    </xf>
    <xf numFmtId="43" fontId="25" fillId="0" borderId="37" xfId="36" applyFont="1" applyBorder="1" applyAlignment="1">
      <alignment/>
    </xf>
    <xf numFmtId="43" fontId="25" fillId="0" borderId="21" xfId="36" applyFont="1" applyBorder="1" applyAlignment="1">
      <alignment/>
    </xf>
    <xf numFmtId="0" fontId="25" fillId="0" borderId="34" xfId="0" applyFont="1" applyBorder="1" applyAlignment="1">
      <alignment horizontal="center"/>
    </xf>
    <xf numFmtId="43" fontId="24" fillId="0" borderId="14" xfId="36" applyFont="1" applyBorder="1" applyAlignment="1">
      <alignment/>
    </xf>
    <xf numFmtId="43" fontId="24" fillId="0" borderId="14" xfId="36" applyFont="1" applyBorder="1" applyAlignment="1">
      <alignment/>
    </xf>
    <xf numFmtId="0" fontId="22" fillId="0" borderId="33" xfId="0" applyFont="1" applyBorder="1" applyAlignment="1">
      <alignment horizontal="center"/>
    </xf>
    <xf numFmtId="0" fontId="22" fillId="0" borderId="23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43" fontId="21" fillId="0" borderId="29" xfId="36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43" fontId="21" fillId="0" borderId="16" xfId="36" applyFont="1" applyBorder="1" applyAlignment="1">
      <alignment horizontal="center"/>
    </xf>
    <xf numFmtId="43" fontId="21" fillId="0" borderId="29" xfId="36" applyFont="1" applyBorder="1" applyAlignment="1">
      <alignment horizontal="left"/>
    </xf>
    <xf numFmtId="43" fontId="21" fillId="0" borderId="16" xfId="36" applyFont="1" applyBorder="1" applyAlignment="1">
      <alignment horizontal="left"/>
    </xf>
    <xf numFmtId="0" fontId="27" fillId="0" borderId="16" xfId="0" applyFont="1" applyBorder="1" applyAlignment="1">
      <alignment horizontal="center"/>
    </xf>
    <xf numFmtId="0" fontId="25" fillId="0" borderId="16" xfId="0" applyFont="1" applyBorder="1" applyAlignment="1">
      <alignment horizontal="left"/>
    </xf>
    <xf numFmtId="43" fontId="25" fillId="0" borderId="16" xfId="36" applyFont="1" applyBorder="1" applyAlignment="1">
      <alignment horizontal="left"/>
    </xf>
    <xf numFmtId="43" fontId="21" fillId="0" borderId="21" xfId="36" applyFont="1" applyBorder="1" applyAlignment="1">
      <alignment horizontal="center"/>
    </xf>
    <xf numFmtId="0" fontId="24" fillId="0" borderId="41" xfId="0" applyFont="1" applyBorder="1" applyAlignment="1">
      <alignment horizontal="center"/>
    </xf>
    <xf numFmtId="0" fontId="24" fillId="0" borderId="42" xfId="0" applyFont="1" applyBorder="1" applyAlignment="1">
      <alignment horizontal="center"/>
    </xf>
    <xf numFmtId="0" fontId="24" fillId="0" borderId="43" xfId="0" applyFont="1" applyBorder="1" applyAlignment="1">
      <alignment horizontal="center"/>
    </xf>
    <xf numFmtId="43" fontId="22" fillId="0" borderId="14" xfId="36" applyFont="1" applyBorder="1" applyAlignment="1">
      <alignment horizontal="center"/>
    </xf>
    <xf numFmtId="43" fontId="21" fillId="0" borderId="34" xfId="36" applyFont="1" applyBorder="1" applyAlignment="1">
      <alignment horizontal="center"/>
    </xf>
    <xf numFmtId="43" fontId="22" fillId="0" borderId="34" xfId="36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43" fontId="21" fillId="0" borderId="37" xfId="36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0" fillId="0" borderId="44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45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35" xfId="0" applyFont="1" applyBorder="1" applyAlignment="1">
      <alignment horizontal="center"/>
    </xf>
    <xf numFmtId="0" fontId="22" fillId="0" borderId="36" xfId="0" applyFont="1" applyBorder="1" applyAlignment="1">
      <alignment horizontal="center"/>
    </xf>
    <xf numFmtId="0" fontId="22" fillId="0" borderId="4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4" fillId="0" borderId="11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21" fillId="0" borderId="0" xfId="0" applyFont="1" applyBorder="1" applyAlignment="1" quotePrefix="1">
      <alignment horizontal="center"/>
    </xf>
    <xf numFmtId="0" fontId="28" fillId="0" borderId="16" xfId="0" applyFont="1" applyBorder="1" applyAlignment="1">
      <alignment horizontal="center"/>
    </xf>
    <xf numFmtId="0" fontId="25" fillId="0" borderId="29" xfId="0" applyFont="1" applyBorder="1" applyAlignment="1">
      <alignment horizontal="center"/>
    </xf>
    <xf numFmtId="0" fontId="29" fillId="0" borderId="29" xfId="0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43" fontId="22" fillId="0" borderId="0" xfId="36" applyFont="1" applyBorder="1" applyAlignment="1">
      <alignment horizontal="center"/>
    </xf>
    <xf numFmtId="43" fontId="21" fillId="0" borderId="0" xfId="36" applyFont="1" applyBorder="1" applyAlignment="1">
      <alignment horizontal="left"/>
    </xf>
    <xf numFmtId="43" fontId="21" fillId="0" borderId="0" xfId="36" applyFont="1" applyBorder="1" applyAlignment="1">
      <alignment horizontal="center"/>
    </xf>
    <xf numFmtId="0" fontId="28" fillId="0" borderId="0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L8" sqref="L8"/>
    </sheetView>
  </sheetViews>
  <sheetFormatPr defaultColWidth="9.140625" defaultRowHeight="12.75"/>
  <cols>
    <col min="1" max="2" width="9.140625" style="2" customWidth="1"/>
    <col min="3" max="3" width="16.28125" style="2" customWidth="1"/>
    <col min="4" max="5" width="14.421875" style="2" customWidth="1"/>
    <col min="6" max="6" width="0.9921875" style="2" customWidth="1"/>
    <col min="7" max="9" width="9.140625" style="2" customWidth="1"/>
    <col min="10" max="10" width="13.00390625" style="2" customWidth="1"/>
    <col min="11" max="12" width="14.421875" style="2" customWidth="1"/>
    <col min="13" max="16384" width="9.140625" style="2" customWidth="1"/>
  </cols>
  <sheetData>
    <row r="1" spans="1:12" ht="23.25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</row>
    <row r="2" spans="1:12" ht="23.25">
      <c r="A2" s="148" t="s">
        <v>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</row>
    <row r="3" spans="1:12" ht="23.25">
      <c r="A3" s="149" t="s">
        <v>14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</row>
    <row r="4" spans="1:12" ht="4.5" customHeight="1">
      <c r="A4" s="11"/>
      <c r="B4" s="11"/>
      <c r="C4" s="11"/>
      <c r="D4" s="1"/>
      <c r="E4" s="11"/>
      <c r="F4" s="11"/>
      <c r="G4" s="11"/>
      <c r="H4" s="11"/>
      <c r="I4" s="11"/>
      <c r="J4" s="11"/>
      <c r="K4" s="1"/>
      <c r="L4" s="11"/>
    </row>
    <row r="5" spans="1:12" ht="23.25">
      <c r="A5" s="150" t="s">
        <v>2</v>
      </c>
      <c r="B5" s="151"/>
      <c r="C5" s="152"/>
      <c r="D5" s="3"/>
      <c r="E5" s="3"/>
      <c r="F5" s="4"/>
      <c r="G5" s="151" t="s">
        <v>4</v>
      </c>
      <c r="H5" s="151"/>
      <c r="I5" s="151"/>
      <c r="J5" s="151"/>
      <c r="K5" s="3"/>
      <c r="L5" s="3"/>
    </row>
    <row r="6" spans="1:12" ht="23.25">
      <c r="A6" s="30"/>
      <c r="B6" s="31"/>
      <c r="C6" s="32"/>
      <c r="D6" s="33"/>
      <c r="E6" s="36"/>
      <c r="F6" s="15"/>
      <c r="G6" s="31"/>
      <c r="H6" s="31"/>
      <c r="I6" s="31"/>
      <c r="J6" s="31"/>
      <c r="K6" s="33"/>
      <c r="L6" s="36"/>
    </row>
    <row r="7" spans="1:12" ht="24" thickBot="1">
      <c r="A7" s="21" t="s">
        <v>15</v>
      </c>
      <c r="B7" s="15"/>
      <c r="C7" s="22"/>
      <c r="D7" s="13"/>
      <c r="E7" s="38">
        <v>23920546</v>
      </c>
      <c r="F7" s="14"/>
      <c r="G7" s="15" t="s">
        <v>5</v>
      </c>
      <c r="H7" s="15"/>
      <c r="I7" s="15"/>
      <c r="J7" s="15"/>
      <c r="K7" s="13"/>
      <c r="L7" s="38">
        <v>23920546</v>
      </c>
    </row>
    <row r="8" spans="1:12" ht="24" thickTop="1">
      <c r="A8" s="21"/>
      <c r="B8" s="15"/>
      <c r="C8" s="22"/>
      <c r="D8" s="13"/>
      <c r="E8" s="37"/>
      <c r="F8" s="14"/>
      <c r="G8" s="12"/>
      <c r="H8" s="15"/>
      <c r="I8" s="15"/>
      <c r="J8" s="15"/>
      <c r="K8" s="13"/>
      <c r="L8" s="37"/>
    </row>
    <row r="9" spans="1:12" ht="23.25">
      <c r="A9" s="19" t="s">
        <v>17</v>
      </c>
      <c r="B9" s="12"/>
      <c r="C9" s="20"/>
      <c r="D9" s="13"/>
      <c r="E9" s="13"/>
      <c r="F9" s="14"/>
      <c r="G9" s="12" t="s">
        <v>6</v>
      </c>
      <c r="H9" s="15"/>
      <c r="I9" s="15"/>
      <c r="J9" s="15"/>
      <c r="K9" s="13"/>
      <c r="L9" s="16"/>
    </row>
    <row r="10" spans="1:12" ht="23.25">
      <c r="A10" s="21" t="s">
        <v>3</v>
      </c>
      <c r="B10" s="15"/>
      <c r="C10" s="22"/>
      <c r="D10" s="17"/>
      <c r="E10" s="13">
        <v>0</v>
      </c>
      <c r="F10" s="14"/>
      <c r="G10" s="15" t="s">
        <v>99</v>
      </c>
      <c r="H10" s="15"/>
      <c r="I10" s="15"/>
      <c r="J10" s="15"/>
      <c r="K10" s="13">
        <v>191500</v>
      </c>
      <c r="L10" s="16"/>
    </row>
    <row r="11" spans="1:12" ht="23.25">
      <c r="A11" s="21" t="s">
        <v>18</v>
      </c>
      <c r="B11" s="15"/>
      <c r="C11" s="22"/>
      <c r="D11" s="17"/>
      <c r="E11" s="13">
        <v>16348072.29</v>
      </c>
      <c r="F11" s="14"/>
      <c r="G11" s="15" t="s">
        <v>100</v>
      </c>
      <c r="H11" s="15"/>
      <c r="I11" s="15"/>
      <c r="J11" s="15"/>
      <c r="K11" s="13">
        <v>614587.58</v>
      </c>
      <c r="L11" s="16"/>
    </row>
    <row r="12" spans="1:12" ht="23.25">
      <c r="A12" s="21" t="s">
        <v>19</v>
      </c>
      <c r="B12" s="15"/>
      <c r="C12" s="22"/>
      <c r="D12" s="13"/>
      <c r="E12" s="13">
        <v>5966.4</v>
      </c>
      <c r="F12" s="14"/>
      <c r="G12" s="15" t="s">
        <v>101</v>
      </c>
      <c r="H12" s="15"/>
      <c r="I12" s="15"/>
      <c r="J12" s="15"/>
      <c r="K12" s="13">
        <v>1047000</v>
      </c>
      <c r="L12" s="16"/>
    </row>
    <row r="13" spans="1:12" ht="23.25">
      <c r="A13" s="21" t="s">
        <v>20</v>
      </c>
      <c r="B13" s="15"/>
      <c r="C13" s="22"/>
      <c r="D13" s="13"/>
      <c r="E13" s="13">
        <v>9450</v>
      </c>
      <c r="F13" s="14"/>
      <c r="G13" s="15" t="s">
        <v>102</v>
      </c>
      <c r="H13" s="15"/>
      <c r="I13" s="15"/>
      <c r="J13" s="15"/>
      <c r="K13" s="13">
        <v>1562267.93</v>
      </c>
      <c r="L13" s="16">
        <f>+K10+K11+K12+K13</f>
        <v>3415355.51</v>
      </c>
    </row>
    <row r="14" spans="1:12" ht="23.25">
      <c r="A14" s="21" t="s">
        <v>21</v>
      </c>
      <c r="B14" s="15"/>
      <c r="C14" s="22"/>
      <c r="D14" s="13"/>
      <c r="E14" s="13">
        <v>609000</v>
      </c>
      <c r="F14" s="14"/>
      <c r="G14" s="15" t="s">
        <v>103</v>
      </c>
      <c r="H14" s="15"/>
      <c r="I14" s="15"/>
      <c r="J14" s="15"/>
      <c r="K14" s="17"/>
      <c r="L14" s="13">
        <v>4365516.76</v>
      </c>
    </row>
    <row r="15" spans="1:12" ht="23.25">
      <c r="A15" s="19"/>
      <c r="B15" s="15"/>
      <c r="C15" s="22"/>
      <c r="D15" s="13"/>
      <c r="E15" s="16"/>
      <c r="F15" s="14"/>
      <c r="G15" s="15" t="s">
        <v>104</v>
      </c>
      <c r="H15" s="15"/>
      <c r="I15" s="15"/>
      <c r="J15" s="15"/>
      <c r="K15" s="13"/>
      <c r="L15" s="13">
        <v>9191616.42</v>
      </c>
    </row>
    <row r="16" spans="1:12" ht="23.25">
      <c r="A16" s="19"/>
      <c r="B16" s="15"/>
      <c r="C16" s="22"/>
      <c r="D16" s="13"/>
      <c r="E16" s="16"/>
      <c r="F16" s="14"/>
      <c r="G16" s="12"/>
      <c r="H16" s="15"/>
      <c r="I16" s="15"/>
      <c r="J16" s="15"/>
      <c r="K16" s="13"/>
      <c r="L16" s="13"/>
    </row>
    <row r="17" spans="1:12" ht="23.25">
      <c r="A17" s="19"/>
      <c r="B17" s="15"/>
      <c r="C17" s="22"/>
      <c r="D17" s="13"/>
      <c r="E17" s="16"/>
      <c r="F17" s="14"/>
      <c r="G17" s="15"/>
      <c r="H17" s="15"/>
      <c r="I17" s="15"/>
      <c r="J17" s="15"/>
      <c r="K17" s="13"/>
      <c r="L17" s="16"/>
    </row>
    <row r="18" spans="1:12" ht="23.25">
      <c r="A18" s="21"/>
      <c r="B18" s="15"/>
      <c r="C18" s="22"/>
      <c r="D18" s="13"/>
      <c r="E18" s="13"/>
      <c r="F18" s="18"/>
      <c r="G18" s="15"/>
      <c r="H18" s="15"/>
      <c r="I18" s="15"/>
      <c r="J18" s="15"/>
      <c r="K18" s="13"/>
      <c r="L18" s="13"/>
    </row>
    <row r="19" spans="1:12" ht="23.25">
      <c r="A19" s="21"/>
      <c r="B19" s="15"/>
      <c r="C19" s="22"/>
      <c r="D19" s="17"/>
      <c r="E19" s="39"/>
      <c r="F19" s="35"/>
      <c r="G19" s="12"/>
      <c r="H19" s="29"/>
      <c r="I19" s="29"/>
      <c r="J19" s="29"/>
      <c r="K19" s="34"/>
      <c r="L19" s="39"/>
    </row>
    <row r="20" spans="1:12" ht="24" thickBot="1">
      <c r="A20" s="23"/>
      <c r="B20" s="24"/>
      <c r="C20" s="25"/>
      <c r="D20" s="6"/>
      <c r="E20" s="8">
        <f>SUM(E11:E19)</f>
        <v>16972488.689999998</v>
      </c>
      <c r="F20" s="26"/>
      <c r="G20" s="27"/>
      <c r="H20" s="27"/>
      <c r="I20" s="27"/>
      <c r="J20" s="27"/>
      <c r="K20" s="28"/>
      <c r="L20" s="8">
        <f>SUM(L11:L19)</f>
        <v>16972488.689999998</v>
      </c>
    </row>
    <row r="21" spans="4:12" ht="24" thickTop="1">
      <c r="D21" s="7"/>
      <c r="E21" s="9"/>
      <c r="F21" s="9"/>
      <c r="G21" s="10"/>
      <c r="H21" s="10"/>
      <c r="I21" s="10"/>
      <c r="J21" s="10"/>
      <c r="K21" s="5"/>
      <c r="L21" s="9"/>
    </row>
  </sheetData>
  <sheetProtection/>
  <mergeCells count="5">
    <mergeCell ref="A1:L1"/>
    <mergeCell ref="A2:L2"/>
    <mergeCell ref="A3:L3"/>
    <mergeCell ref="A5:C5"/>
    <mergeCell ref="G5:J5"/>
  </mergeCells>
  <printOptions/>
  <pageMargins left="0.7480314960629921" right="0.5511811023622047" top="0.5905511811023623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D20" sqref="D20"/>
    </sheetView>
  </sheetViews>
  <sheetFormatPr defaultColWidth="9.140625" defaultRowHeight="21.75" customHeight="1"/>
  <cols>
    <col min="1" max="1" width="3.57421875" style="40" customWidth="1"/>
    <col min="2" max="4" width="9.140625" style="40" customWidth="1"/>
    <col min="5" max="5" width="36.8515625" style="40" customWidth="1"/>
    <col min="6" max="6" width="13.8515625" style="40" customWidth="1"/>
    <col min="7" max="16384" width="9.140625" style="40" customWidth="1"/>
  </cols>
  <sheetData>
    <row r="1" spans="1:6" ht="21.75" customHeight="1">
      <c r="A1" s="153" t="s">
        <v>0</v>
      </c>
      <c r="B1" s="153"/>
      <c r="C1" s="153"/>
      <c r="D1" s="153"/>
      <c r="E1" s="153"/>
      <c r="F1" s="153"/>
    </row>
    <row r="2" spans="1:6" ht="21.75" customHeight="1">
      <c r="A2" s="153" t="s">
        <v>22</v>
      </c>
      <c r="B2" s="153"/>
      <c r="C2" s="153"/>
      <c r="D2" s="153"/>
      <c r="E2" s="153"/>
      <c r="F2" s="153"/>
    </row>
    <row r="3" spans="1:6" ht="21.75" customHeight="1">
      <c r="A3" s="153" t="s">
        <v>23</v>
      </c>
      <c r="B3" s="153"/>
      <c r="C3" s="153"/>
      <c r="D3" s="153"/>
      <c r="E3" s="153"/>
      <c r="F3" s="153"/>
    </row>
    <row r="4" spans="1:6" ht="17.25" customHeight="1">
      <c r="A4" s="43"/>
      <c r="B4" s="43"/>
      <c r="C4" s="43"/>
      <c r="D4" s="43"/>
      <c r="E4" s="43"/>
      <c r="F4" s="43"/>
    </row>
    <row r="5" spans="1:6" ht="21.75" customHeight="1">
      <c r="A5" s="54" t="s">
        <v>29</v>
      </c>
      <c r="B5" s="43"/>
      <c r="C5" s="43"/>
      <c r="D5" s="43"/>
      <c r="E5" s="43"/>
      <c r="F5" s="43"/>
    </row>
    <row r="6" ht="9.75" customHeight="1"/>
    <row r="7" spans="1:7" ht="21.75" customHeight="1">
      <c r="A7" s="45"/>
      <c r="B7" s="46" t="s">
        <v>16</v>
      </c>
      <c r="C7" s="46"/>
      <c r="D7" s="46"/>
      <c r="E7" s="46"/>
      <c r="F7" s="51"/>
      <c r="G7" s="41"/>
    </row>
    <row r="8" spans="1:7" ht="21.75" customHeight="1">
      <c r="A8" s="48"/>
      <c r="B8" s="42"/>
      <c r="C8" s="42" t="s">
        <v>24</v>
      </c>
      <c r="D8" s="42"/>
      <c r="E8" s="42"/>
      <c r="F8" s="52">
        <v>10176538.55</v>
      </c>
      <c r="G8" s="41"/>
    </row>
    <row r="9" spans="1:7" ht="21.75" customHeight="1">
      <c r="A9" s="48"/>
      <c r="B9" s="42"/>
      <c r="C9" s="42" t="s">
        <v>25</v>
      </c>
      <c r="D9" s="42"/>
      <c r="E9" s="42"/>
      <c r="F9" s="52">
        <v>0</v>
      </c>
      <c r="G9" s="41"/>
    </row>
    <row r="10" spans="1:7" ht="21.75" customHeight="1">
      <c r="A10" s="48"/>
      <c r="B10" s="42"/>
      <c r="C10" s="42" t="s">
        <v>26</v>
      </c>
      <c r="D10" s="42"/>
      <c r="E10" s="42"/>
      <c r="F10" s="52">
        <v>5836472.92</v>
      </c>
      <c r="G10" s="41"/>
    </row>
    <row r="11" spans="1:7" ht="21.75" customHeight="1">
      <c r="A11" s="48"/>
      <c r="B11" s="42"/>
      <c r="C11" s="42" t="s">
        <v>27</v>
      </c>
      <c r="D11" s="42"/>
      <c r="E11" s="42"/>
      <c r="F11" s="52">
        <v>335060.82</v>
      </c>
      <c r="G11" s="41"/>
    </row>
    <row r="12" spans="1:7" ht="21.75" customHeight="1">
      <c r="A12" s="48"/>
      <c r="B12" s="42"/>
      <c r="C12" s="42" t="s">
        <v>28</v>
      </c>
      <c r="D12" s="42"/>
      <c r="E12" s="42"/>
      <c r="F12" s="52">
        <v>0</v>
      </c>
      <c r="G12" s="41"/>
    </row>
    <row r="13" spans="1:7" ht="21.75" customHeight="1">
      <c r="A13" s="48"/>
      <c r="B13" s="42"/>
      <c r="C13" s="42"/>
      <c r="D13" s="42"/>
      <c r="E13" s="42"/>
      <c r="F13" s="53"/>
      <c r="G13" s="41"/>
    </row>
    <row r="14" spans="1:7" ht="21.75" customHeight="1">
      <c r="A14" s="49"/>
      <c r="B14" s="50"/>
      <c r="C14" s="50"/>
      <c r="D14" s="50"/>
      <c r="E14" s="50"/>
      <c r="F14" s="55">
        <f>SUM(F8:F13)</f>
        <v>16348072.290000001</v>
      </c>
      <c r="G14" s="41"/>
    </row>
    <row r="15" spans="1:7" ht="21.75" customHeight="1">
      <c r="A15" s="41"/>
      <c r="B15" s="41"/>
      <c r="C15" s="41"/>
      <c r="D15" s="41"/>
      <c r="E15" s="41"/>
      <c r="F15" s="41"/>
      <c r="G15" s="41"/>
    </row>
    <row r="16" spans="1:7" ht="21.75" customHeight="1">
      <c r="A16" s="41"/>
      <c r="B16" s="41"/>
      <c r="C16" s="41"/>
      <c r="D16" s="41"/>
      <c r="E16" s="41"/>
      <c r="F16" s="41"/>
      <c r="G16" s="41"/>
    </row>
    <row r="17" spans="1:7" ht="21.75" customHeight="1">
      <c r="A17" s="41"/>
      <c r="B17" s="41"/>
      <c r="C17" s="41"/>
      <c r="D17" s="41"/>
      <c r="E17" s="41"/>
      <c r="F17" s="41"/>
      <c r="G17" s="41"/>
    </row>
    <row r="18" spans="1:7" ht="21.75" customHeight="1">
      <c r="A18" s="41"/>
      <c r="B18" s="41"/>
      <c r="C18" s="41"/>
      <c r="D18" s="41"/>
      <c r="E18" s="41"/>
      <c r="F18" s="41"/>
      <c r="G18" s="41"/>
    </row>
    <row r="19" spans="1:7" ht="21.75" customHeight="1">
      <c r="A19" s="41"/>
      <c r="B19" s="41"/>
      <c r="C19" s="41"/>
      <c r="D19" s="41"/>
      <c r="E19" s="41"/>
      <c r="F19" s="41"/>
      <c r="G19" s="41"/>
    </row>
    <row r="20" spans="1:7" ht="21.75" customHeight="1">
      <c r="A20" s="41"/>
      <c r="B20" s="41"/>
      <c r="C20" s="41"/>
      <c r="D20" s="41"/>
      <c r="E20" s="41"/>
      <c r="F20" s="41"/>
      <c r="G20" s="41"/>
    </row>
  </sheetData>
  <sheetProtection/>
  <mergeCells count="3">
    <mergeCell ref="A1:F1"/>
    <mergeCell ref="A2:F2"/>
    <mergeCell ref="A3:F3"/>
  </mergeCells>
  <printOptions/>
  <pageMargins left="1.141732283464567" right="0.7480314960629921" top="0.787401574803149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A36" sqref="A36:E36"/>
    </sheetView>
  </sheetViews>
  <sheetFormatPr defaultColWidth="9.140625" defaultRowHeight="21.75" customHeight="1"/>
  <cols>
    <col min="1" max="1" width="3.57421875" style="40" customWidth="1"/>
    <col min="2" max="4" width="9.140625" style="40" customWidth="1"/>
    <col min="5" max="5" width="36.8515625" style="40" customWidth="1"/>
    <col min="6" max="6" width="13.8515625" style="40" customWidth="1"/>
    <col min="7" max="16384" width="9.140625" style="40" customWidth="1"/>
  </cols>
  <sheetData>
    <row r="1" spans="1:6" ht="21.75" customHeight="1">
      <c r="A1" s="153" t="s">
        <v>0</v>
      </c>
      <c r="B1" s="153"/>
      <c r="C1" s="153"/>
      <c r="D1" s="153"/>
      <c r="E1" s="153"/>
      <c r="F1" s="153"/>
    </row>
    <row r="2" spans="1:6" ht="21.75" customHeight="1">
      <c r="A2" s="153" t="s">
        <v>22</v>
      </c>
      <c r="B2" s="153"/>
      <c r="C2" s="153"/>
      <c r="D2" s="153"/>
      <c r="E2" s="153"/>
      <c r="F2" s="153"/>
    </row>
    <row r="3" spans="1:6" ht="21.75" customHeight="1">
      <c r="A3" s="153" t="s">
        <v>23</v>
      </c>
      <c r="B3" s="153"/>
      <c r="C3" s="153"/>
      <c r="D3" s="153"/>
      <c r="E3" s="153"/>
      <c r="F3" s="153"/>
    </row>
    <row r="4" spans="1:6" ht="17.25" customHeight="1">
      <c r="A4" s="43"/>
      <c r="B4" s="43"/>
      <c r="C4" s="43"/>
      <c r="D4" s="43"/>
      <c r="E4" s="43"/>
      <c r="F4" s="43"/>
    </row>
    <row r="5" spans="1:6" ht="21.75" customHeight="1">
      <c r="A5" s="54" t="s">
        <v>31</v>
      </c>
      <c r="B5" s="43"/>
      <c r="C5" s="43"/>
      <c r="D5" s="43"/>
      <c r="E5" s="43"/>
      <c r="F5" s="43"/>
    </row>
    <row r="6" ht="8.25" customHeight="1"/>
    <row r="7" spans="1:7" ht="21.75" customHeight="1">
      <c r="A7" s="45"/>
      <c r="B7" s="46" t="s">
        <v>13</v>
      </c>
      <c r="C7" s="46"/>
      <c r="D7" s="46"/>
      <c r="E7" s="46"/>
      <c r="F7" s="51"/>
      <c r="G7" s="41"/>
    </row>
    <row r="8" spans="1:7" ht="21.75" customHeight="1">
      <c r="A8" s="48"/>
      <c r="B8" s="42"/>
      <c r="C8" s="42" t="s">
        <v>30</v>
      </c>
      <c r="D8" s="42"/>
      <c r="E8" s="42"/>
      <c r="F8" s="52">
        <v>9450</v>
      </c>
      <c r="G8" s="41"/>
    </row>
    <row r="9" spans="1:7" ht="21.75" customHeight="1">
      <c r="A9" s="48"/>
      <c r="B9" s="42"/>
      <c r="C9" s="42"/>
      <c r="D9" s="42"/>
      <c r="E9" s="42"/>
      <c r="F9" s="52"/>
      <c r="G9" s="41"/>
    </row>
    <row r="10" spans="1:7" ht="21.75" customHeight="1">
      <c r="A10" s="48"/>
      <c r="B10" s="42"/>
      <c r="C10" s="42"/>
      <c r="D10" s="42"/>
      <c r="E10" s="42"/>
      <c r="F10" s="53"/>
      <c r="G10" s="41"/>
    </row>
    <row r="11" spans="1:7" ht="21.75" customHeight="1">
      <c r="A11" s="49"/>
      <c r="B11" s="50"/>
      <c r="C11" s="50"/>
      <c r="D11" s="50"/>
      <c r="E11" s="50"/>
      <c r="F11" s="55">
        <f>SUM(F8:F10)</f>
        <v>9450</v>
      </c>
      <c r="G11" s="41"/>
    </row>
    <row r="12" spans="1:7" ht="21.75" customHeight="1">
      <c r="A12" s="41"/>
      <c r="B12" s="41"/>
      <c r="C12" s="41"/>
      <c r="D12" s="41"/>
      <c r="E12" s="41"/>
      <c r="F12" s="41"/>
      <c r="G12" s="41"/>
    </row>
    <row r="13" spans="1:7" ht="21.75" customHeight="1">
      <c r="A13" s="41"/>
      <c r="B13" s="41"/>
      <c r="C13" s="41"/>
      <c r="D13" s="41"/>
      <c r="E13" s="41"/>
      <c r="F13" s="41"/>
      <c r="G13" s="41"/>
    </row>
    <row r="14" spans="1:7" ht="21.75" customHeight="1">
      <c r="A14" s="54" t="s">
        <v>32</v>
      </c>
      <c r="B14" s="43"/>
      <c r="C14" s="43"/>
      <c r="D14" s="43"/>
      <c r="E14" s="43"/>
      <c r="F14" s="43"/>
      <c r="G14" s="41"/>
    </row>
    <row r="15" ht="8.25" customHeight="1">
      <c r="G15" s="41"/>
    </row>
    <row r="16" spans="1:7" ht="21.75" customHeight="1">
      <c r="A16" s="56">
        <v>1</v>
      </c>
      <c r="B16" s="46" t="s">
        <v>33</v>
      </c>
      <c r="C16" s="46"/>
      <c r="D16" s="46"/>
      <c r="E16" s="46"/>
      <c r="F16" s="59">
        <v>5000</v>
      </c>
      <c r="G16" s="41"/>
    </row>
    <row r="17" spans="1:6" ht="21.75" customHeight="1">
      <c r="A17" s="57">
        <v>2</v>
      </c>
      <c r="B17" s="42" t="s">
        <v>34</v>
      </c>
      <c r="C17" s="42"/>
      <c r="D17" s="42"/>
      <c r="E17" s="42"/>
      <c r="F17" s="52">
        <v>100000</v>
      </c>
    </row>
    <row r="18" spans="1:6" ht="21.75" customHeight="1">
      <c r="A18" s="57">
        <v>3</v>
      </c>
      <c r="B18" s="42" t="s">
        <v>35</v>
      </c>
      <c r="C18" s="42"/>
      <c r="D18" s="42"/>
      <c r="E18" s="42"/>
      <c r="F18" s="52">
        <v>4000</v>
      </c>
    </row>
    <row r="19" spans="1:6" ht="21.75" customHeight="1">
      <c r="A19" s="56">
        <v>4</v>
      </c>
      <c r="B19" s="42" t="s">
        <v>36</v>
      </c>
      <c r="C19" s="42"/>
      <c r="D19" s="42"/>
      <c r="E19" s="42"/>
      <c r="F19" s="52">
        <v>100000</v>
      </c>
    </row>
    <row r="20" spans="1:6" ht="21.75" customHeight="1">
      <c r="A20" s="57">
        <v>5</v>
      </c>
      <c r="B20" s="42" t="s">
        <v>37</v>
      </c>
      <c r="C20" s="42"/>
      <c r="D20" s="42"/>
      <c r="E20" s="42"/>
      <c r="F20" s="52">
        <v>100000</v>
      </c>
    </row>
    <row r="21" spans="1:6" ht="21.75" customHeight="1">
      <c r="A21" s="57">
        <v>6</v>
      </c>
      <c r="B21" s="42" t="s">
        <v>38</v>
      </c>
      <c r="C21" s="42"/>
      <c r="D21" s="42"/>
      <c r="E21" s="42"/>
      <c r="F21" s="52">
        <v>100000</v>
      </c>
    </row>
    <row r="22" spans="1:6" ht="21.75" customHeight="1">
      <c r="A22" s="56">
        <v>7</v>
      </c>
      <c r="B22" s="42" t="s">
        <v>39</v>
      </c>
      <c r="C22" s="42"/>
      <c r="D22" s="42"/>
      <c r="E22" s="42"/>
      <c r="F22" s="58">
        <v>100000</v>
      </c>
    </row>
    <row r="23" spans="1:6" ht="21.75" customHeight="1">
      <c r="A23" s="57">
        <v>8</v>
      </c>
      <c r="B23" s="42" t="s">
        <v>40</v>
      </c>
      <c r="C23" s="42"/>
      <c r="D23" s="42"/>
      <c r="E23" s="42"/>
      <c r="F23" s="58">
        <v>100000</v>
      </c>
    </row>
    <row r="24" spans="1:6" ht="21.75" customHeight="1">
      <c r="A24" s="57"/>
      <c r="B24" s="42"/>
      <c r="C24" s="42"/>
      <c r="D24" s="42"/>
      <c r="E24" s="42"/>
      <c r="F24" s="58"/>
    </row>
    <row r="25" spans="1:6" ht="21.75" customHeight="1">
      <c r="A25" s="49"/>
      <c r="B25" s="50"/>
      <c r="C25" s="50"/>
      <c r="D25" s="50"/>
      <c r="E25" s="50"/>
      <c r="F25" s="60">
        <f>SUM(F16:F24)</f>
        <v>609000</v>
      </c>
    </row>
    <row r="28" ht="21.75" customHeight="1">
      <c r="A28" s="54" t="s">
        <v>105</v>
      </c>
    </row>
    <row r="29" spans="1:6" ht="7.5" customHeight="1">
      <c r="A29" s="112"/>
      <c r="B29" s="112"/>
      <c r="C29" s="112"/>
      <c r="D29" s="112"/>
      <c r="E29" s="112"/>
      <c r="F29" s="112"/>
    </row>
    <row r="30" spans="1:6" ht="21.75" customHeight="1">
      <c r="A30" s="70" t="s">
        <v>55</v>
      </c>
      <c r="B30" s="66"/>
      <c r="C30" s="66"/>
      <c r="D30" s="66"/>
      <c r="E30" s="66"/>
      <c r="F30" s="67">
        <v>119200</v>
      </c>
    </row>
    <row r="31" spans="1:6" ht="21.75" customHeight="1">
      <c r="A31" s="70" t="s">
        <v>55</v>
      </c>
      <c r="B31" s="66"/>
      <c r="C31" s="66"/>
      <c r="D31" s="66"/>
      <c r="E31" s="66"/>
      <c r="F31" s="52">
        <v>42300</v>
      </c>
    </row>
    <row r="32" spans="1:6" ht="21.75" customHeight="1">
      <c r="A32" s="70" t="s">
        <v>56</v>
      </c>
      <c r="B32" s="66"/>
      <c r="C32" s="66"/>
      <c r="D32" s="66"/>
      <c r="E32" s="66"/>
      <c r="F32" s="52">
        <v>30000</v>
      </c>
    </row>
    <row r="33" spans="1:6" ht="21.75" customHeight="1">
      <c r="A33" s="48"/>
      <c r="B33" s="42"/>
      <c r="C33" s="42"/>
      <c r="D33" s="42"/>
      <c r="E33" s="80"/>
      <c r="F33" s="69"/>
    </row>
    <row r="34" spans="1:6" ht="21.75" customHeight="1" thickBot="1">
      <c r="A34" s="155" t="s">
        <v>54</v>
      </c>
      <c r="B34" s="156"/>
      <c r="C34" s="156"/>
      <c r="D34" s="156"/>
      <c r="E34" s="157"/>
      <c r="F34" s="72">
        <f>SUM(F30:F32)</f>
        <v>191500</v>
      </c>
    </row>
    <row r="35" spans="1:6" ht="21.75" customHeight="1" thickTop="1">
      <c r="A35" s="41"/>
      <c r="B35" s="41"/>
      <c r="C35" s="41"/>
      <c r="D35" s="41"/>
      <c r="E35" s="41"/>
      <c r="F35" s="41"/>
    </row>
    <row r="36" spans="1:6" ht="21.75" customHeight="1">
      <c r="A36" s="154"/>
      <c r="B36" s="154"/>
      <c r="C36" s="154"/>
      <c r="D36" s="154"/>
      <c r="E36" s="154"/>
      <c r="F36" s="98"/>
    </row>
  </sheetData>
  <sheetProtection/>
  <mergeCells count="5">
    <mergeCell ref="A36:E36"/>
    <mergeCell ref="A1:F1"/>
    <mergeCell ref="A2:F2"/>
    <mergeCell ref="A3:F3"/>
    <mergeCell ref="A34:E34"/>
  </mergeCells>
  <printOptions/>
  <pageMargins left="1.141732283464567" right="0.7480314960629921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selection activeCell="E38" sqref="E38"/>
    </sheetView>
  </sheetViews>
  <sheetFormatPr defaultColWidth="9.140625" defaultRowHeight="21" customHeight="1"/>
  <cols>
    <col min="1" max="1" width="8.8515625" style="41" customWidth="1"/>
    <col min="2" max="2" width="12.140625" style="41" customWidth="1"/>
    <col min="3" max="3" width="17.57421875" style="41" customWidth="1"/>
    <col min="4" max="4" width="14.8515625" style="41" customWidth="1"/>
    <col min="5" max="5" width="33.00390625" style="41" customWidth="1"/>
    <col min="6" max="6" width="34.140625" style="41" customWidth="1"/>
    <col min="7" max="7" width="14.8515625" style="41" customWidth="1"/>
    <col min="8" max="8" width="12.57421875" style="41" customWidth="1"/>
    <col min="9" max="16384" width="5.28125" style="41" customWidth="1"/>
  </cols>
  <sheetData>
    <row r="1" spans="1:7" ht="21" customHeight="1">
      <c r="A1" s="154" t="s">
        <v>0</v>
      </c>
      <c r="B1" s="154"/>
      <c r="C1" s="154"/>
      <c r="D1" s="154"/>
      <c r="E1" s="154"/>
      <c r="F1" s="154"/>
      <c r="G1" s="154"/>
    </row>
    <row r="2" spans="1:7" ht="21" customHeight="1">
      <c r="A2" s="154" t="s">
        <v>22</v>
      </c>
      <c r="B2" s="154"/>
      <c r="C2" s="154"/>
      <c r="D2" s="154"/>
      <c r="E2" s="154"/>
      <c r="F2" s="154"/>
      <c r="G2" s="154"/>
    </row>
    <row r="3" spans="1:7" ht="21" customHeight="1">
      <c r="A3" s="154" t="s">
        <v>23</v>
      </c>
      <c r="B3" s="154"/>
      <c r="C3" s="154"/>
      <c r="D3" s="154"/>
      <c r="E3" s="154"/>
      <c r="F3" s="154"/>
      <c r="G3" s="154"/>
    </row>
    <row r="4" spans="1:6" ht="6.75" customHeight="1">
      <c r="A4" s="71"/>
      <c r="B4" s="71"/>
      <c r="C4" s="71"/>
      <c r="D4" s="71"/>
      <c r="E4" s="71"/>
      <c r="F4" s="71"/>
    </row>
    <row r="5" spans="1:6" ht="21" customHeight="1">
      <c r="A5" s="96" t="s">
        <v>106</v>
      </c>
      <c r="B5" s="71"/>
      <c r="C5" s="71"/>
      <c r="D5" s="71"/>
      <c r="E5" s="71"/>
      <c r="F5" s="71"/>
    </row>
    <row r="6" ht="4.5" customHeight="1">
      <c r="F6" s="41" t="s">
        <v>151</v>
      </c>
    </row>
    <row r="7" spans="1:7" ht="21" customHeight="1">
      <c r="A7" s="127" t="s">
        <v>141</v>
      </c>
      <c r="B7" s="127" t="s">
        <v>138</v>
      </c>
      <c r="C7" s="127" t="s">
        <v>139</v>
      </c>
      <c r="D7" s="127" t="s">
        <v>78</v>
      </c>
      <c r="E7" s="127" t="s">
        <v>79</v>
      </c>
      <c r="F7" s="127" t="s">
        <v>80</v>
      </c>
      <c r="G7" s="127" t="s">
        <v>140</v>
      </c>
    </row>
    <row r="8" spans="1:7" ht="21" customHeight="1">
      <c r="A8" s="128" t="s">
        <v>142</v>
      </c>
      <c r="B8" s="128" t="s">
        <v>143</v>
      </c>
      <c r="C8" s="128" t="s">
        <v>143</v>
      </c>
      <c r="D8" s="128" t="s">
        <v>41</v>
      </c>
      <c r="E8" s="128" t="s">
        <v>144</v>
      </c>
      <c r="F8" s="132" t="s">
        <v>42</v>
      </c>
      <c r="G8" s="129">
        <v>7000</v>
      </c>
    </row>
    <row r="9" spans="1:7" ht="21" customHeight="1">
      <c r="A9" s="130" t="s">
        <v>142</v>
      </c>
      <c r="B9" s="130" t="s">
        <v>143</v>
      </c>
      <c r="C9" s="130" t="s">
        <v>143</v>
      </c>
      <c r="D9" s="130" t="s">
        <v>41</v>
      </c>
      <c r="E9" s="130" t="s">
        <v>144</v>
      </c>
      <c r="F9" s="133" t="s">
        <v>43</v>
      </c>
      <c r="G9" s="131">
        <v>7000</v>
      </c>
    </row>
    <row r="10" spans="1:7" ht="21" customHeight="1">
      <c r="A10" s="130" t="s">
        <v>142</v>
      </c>
      <c r="B10" s="130" t="s">
        <v>143</v>
      </c>
      <c r="C10" s="130" t="s">
        <v>143</v>
      </c>
      <c r="D10" s="130" t="s">
        <v>41</v>
      </c>
      <c r="E10" s="130" t="s">
        <v>144</v>
      </c>
      <c r="F10" s="133" t="s">
        <v>145</v>
      </c>
      <c r="G10" s="131">
        <v>28000</v>
      </c>
    </row>
    <row r="11" spans="1:7" ht="21" customHeight="1">
      <c r="A11" s="130" t="s">
        <v>142</v>
      </c>
      <c r="B11" s="130" t="s">
        <v>143</v>
      </c>
      <c r="C11" s="130" t="s">
        <v>143</v>
      </c>
      <c r="D11" s="130" t="s">
        <v>41</v>
      </c>
      <c r="E11" s="130" t="s">
        <v>144</v>
      </c>
      <c r="F11" s="133" t="s">
        <v>44</v>
      </c>
      <c r="G11" s="131">
        <v>3000</v>
      </c>
    </row>
    <row r="12" spans="1:7" ht="21" customHeight="1">
      <c r="A12" s="130" t="s">
        <v>142</v>
      </c>
      <c r="B12" s="130" t="s">
        <v>143</v>
      </c>
      <c r="C12" s="130" t="s">
        <v>143</v>
      </c>
      <c r="D12" s="130" t="s">
        <v>41</v>
      </c>
      <c r="E12" s="130" t="s">
        <v>144</v>
      </c>
      <c r="F12" s="136" t="s">
        <v>45</v>
      </c>
      <c r="G12" s="131">
        <v>9600</v>
      </c>
    </row>
    <row r="13" spans="1:7" ht="21" customHeight="1">
      <c r="A13" s="130" t="s">
        <v>142</v>
      </c>
      <c r="B13" s="130" t="s">
        <v>143</v>
      </c>
      <c r="C13" s="130" t="s">
        <v>143</v>
      </c>
      <c r="D13" s="130" t="s">
        <v>41</v>
      </c>
      <c r="E13" s="130" t="s">
        <v>144</v>
      </c>
      <c r="F13" s="133" t="s">
        <v>46</v>
      </c>
      <c r="G13" s="131">
        <v>600</v>
      </c>
    </row>
    <row r="14" spans="1:7" ht="21" customHeight="1">
      <c r="A14" s="130" t="s">
        <v>142</v>
      </c>
      <c r="B14" s="130" t="s">
        <v>146</v>
      </c>
      <c r="C14" s="130" t="s">
        <v>147</v>
      </c>
      <c r="D14" s="130" t="s">
        <v>41</v>
      </c>
      <c r="E14" s="106" t="s">
        <v>148</v>
      </c>
      <c r="F14" s="135" t="s">
        <v>152</v>
      </c>
      <c r="G14" s="131">
        <v>8700</v>
      </c>
    </row>
    <row r="15" spans="1:7" ht="21" customHeight="1">
      <c r="A15" s="130" t="s">
        <v>142</v>
      </c>
      <c r="B15" s="106" t="s">
        <v>149</v>
      </c>
      <c r="C15" s="134" t="s">
        <v>150</v>
      </c>
      <c r="D15" s="130" t="s">
        <v>41</v>
      </c>
      <c r="E15" s="130" t="s">
        <v>144</v>
      </c>
      <c r="F15" s="133" t="s">
        <v>47</v>
      </c>
      <c r="G15" s="137">
        <v>5000</v>
      </c>
    </row>
    <row r="16" spans="1:7" ht="21" customHeight="1" thickBot="1">
      <c r="A16" s="158" t="s">
        <v>54</v>
      </c>
      <c r="B16" s="159"/>
      <c r="C16" s="159"/>
      <c r="D16" s="159"/>
      <c r="E16" s="159"/>
      <c r="F16" s="160"/>
      <c r="G16" s="141">
        <f>SUM(G8:G15)</f>
        <v>68900</v>
      </c>
    </row>
    <row r="17" spans="1:7" ht="21" customHeight="1" thickTop="1">
      <c r="A17" s="145"/>
      <c r="B17" s="145"/>
      <c r="C17" s="145"/>
      <c r="D17" s="145"/>
      <c r="E17" s="145"/>
      <c r="F17" s="145"/>
      <c r="G17" s="143"/>
    </row>
    <row r="18" spans="1:7" ht="21" customHeight="1">
      <c r="A18" s="146" t="s">
        <v>142</v>
      </c>
      <c r="B18" s="146" t="s">
        <v>146</v>
      </c>
      <c r="C18" s="146" t="s">
        <v>147</v>
      </c>
      <c r="D18" s="146" t="s">
        <v>48</v>
      </c>
      <c r="E18" s="146" t="s">
        <v>153</v>
      </c>
      <c r="F18" s="147" t="s">
        <v>153</v>
      </c>
      <c r="G18" s="142">
        <v>101687.58</v>
      </c>
    </row>
    <row r="19" spans="1:7" ht="21" customHeight="1" thickBot="1">
      <c r="A19" s="158" t="s">
        <v>54</v>
      </c>
      <c r="B19" s="159"/>
      <c r="C19" s="159"/>
      <c r="D19" s="159"/>
      <c r="E19" s="159"/>
      <c r="F19" s="160"/>
      <c r="G19" s="141">
        <f>SUM(G18)</f>
        <v>101687.58</v>
      </c>
    </row>
    <row r="20" spans="1:7" ht="21" customHeight="1" thickTop="1">
      <c r="A20" s="145"/>
      <c r="B20" s="145"/>
      <c r="C20" s="145"/>
      <c r="D20" s="145"/>
      <c r="E20" s="145"/>
      <c r="F20" s="145"/>
      <c r="G20" s="143"/>
    </row>
    <row r="21" spans="1:7" ht="21" customHeight="1">
      <c r="A21" s="146" t="s">
        <v>142</v>
      </c>
      <c r="B21" s="146" t="s">
        <v>143</v>
      </c>
      <c r="C21" s="146" t="s">
        <v>143</v>
      </c>
      <c r="D21" s="146" t="s">
        <v>49</v>
      </c>
      <c r="E21" s="146" t="s">
        <v>50</v>
      </c>
      <c r="F21" s="147" t="s">
        <v>50</v>
      </c>
      <c r="G21" s="142">
        <v>25000</v>
      </c>
    </row>
    <row r="22" spans="1:7" ht="21" customHeight="1" thickBot="1">
      <c r="A22" s="158" t="s">
        <v>54</v>
      </c>
      <c r="B22" s="159"/>
      <c r="C22" s="159"/>
      <c r="D22" s="159"/>
      <c r="E22" s="159"/>
      <c r="F22" s="160"/>
      <c r="G22" s="141">
        <f>SUM(G21)</f>
        <v>25000</v>
      </c>
    </row>
    <row r="23" spans="1:7" ht="21" customHeight="1" thickTop="1">
      <c r="A23" s="144"/>
      <c r="B23" s="144"/>
      <c r="C23" s="144"/>
      <c r="D23" s="144"/>
      <c r="E23" s="144"/>
      <c r="F23" s="144"/>
      <c r="G23" s="143"/>
    </row>
    <row r="24" spans="1:7" ht="21" customHeight="1">
      <c r="A24" s="130" t="s">
        <v>142</v>
      </c>
      <c r="B24" s="130" t="s">
        <v>143</v>
      </c>
      <c r="C24" s="130" t="s">
        <v>143</v>
      </c>
      <c r="D24" s="168" t="s">
        <v>154</v>
      </c>
      <c r="E24" s="130" t="s">
        <v>155</v>
      </c>
      <c r="F24" s="133" t="s">
        <v>52</v>
      </c>
      <c r="G24" s="142">
        <v>419000</v>
      </c>
    </row>
    <row r="25" spans="1:7" ht="21" customHeight="1" thickBot="1">
      <c r="A25" s="158" t="s">
        <v>54</v>
      </c>
      <c r="B25" s="159"/>
      <c r="C25" s="159"/>
      <c r="D25" s="159"/>
      <c r="E25" s="159"/>
      <c r="F25" s="160"/>
      <c r="G25" s="141">
        <f>SUM(G24)</f>
        <v>419000</v>
      </c>
    </row>
    <row r="26" spans="1:7" ht="21" customHeight="1" thickBot="1" thickTop="1">
      <c r="A26" s="158" t="s">
        <v>53</v>
      </c>
      <c r="B26" s="159"/>
      <c r="C26" s="159"/>
      <c r="D26" s="159"/>
      <c r="E26" s="159"/>
      <c r="F26" s="160"/>
      <c r="G26" s="72">
        <f>+G16+G19+G22+G25</f>
        <v>614587.5800000001</v>
      </c>
    </row>
    <row r="27" spans="1:6" ht="6.75" customHeight="1" thickTop="1">
      <c r="A27" s="71"/>
      <c r="B27" s="73"/>
      <c r="C27" s="73"/>
      <c r="F27" s="97"/>
    </row>
    <row r="28" spans="1:7" ht="21" customHeight="1">
      <c r="A28" s="154" t="s">
        <v>0</v>
      </c>
      <c r="B28" s="154"/>
      <c r="C28" s="154"/>
      <c r="D28" s="154"/>
      <c r="E28" s="154"/>
      <c r="F28" s="154"/>
      <c r="G28" s="154"/>
    </row>
    <row r="29" spans="1:7" ht="21" customHeight="1">
      <c r="A29" s="154" t="s">
        <v>22</v>
      </c>
      <c r="B29" s="154"/>
      <c r="C29" s="154"/>
      <c r="D29" s="154"/>
      <c r="E29" s="154"/>
      <c r="F29" s="154"/>
      <c r="G29" s="154"/>
    </row>
    <row r="30" spans="1:7" ht="21" customHeight="1">
      <c r="A30" s="154" t="s">
        <v>23</v>
      </c>
      <c r="B30" s="154"/>
      <c r="C30" s="154"/>
      <c r="D30" s="154"/>
      <c r="E30" s="154"/>
      <c r="F30" s="154"/>
      <c r="G30" s="154"/>
    </row>
    <row r="31" spans="1:6" ht="3.75" customHeight="1">
      <c r="A31" s="71"/>
      <c r="B31" s="71"/>
      <c r="C31" s="71"/>
      <c r="D31" s="71"/>
      <c r="E31" s="71"/>
      <c r="F31" s="71"/>
    </row>
    <row r="32" spans="1:6" ht="21" customHeight="1">
      <c r="A32" s="96" t="s">
        <v>107</v>
      </c>
      <c r="B32" s="71"/>
      <c r="C32" s="71"/>
      <c r="D32" s="71"/>
      <c r="E32" s="71"/>
      <c r="F32" s="71"/>
    </row>
    <row r="33" ht="3" customHeight="1">
      <c r="F33" s="41" t="s">
        <v>151</v>
      </c>
    </row>
    <row r="34" spans="1:7" ht="21" customHeight="1">
      <c r="A34" s="127" t="s">
        <v>141</v>
      </c>
      <c r="B34" s="127" t="s">
        <v>138</v>
      </c>
      <c r="C34" s="127" t="s">
        <v>139</v>
      </c>
      <c r="D34" s="127" t="s">
        <v>78</v>
      </c>
      <c r="E34" s="127" t="s">
        <v>79</v>
      </c>
      <c r="F34" s="127" t="s">
        <v>80</v>
      </c>
      <c r="G34" s="127" t="s">
        <v>140</v>
      </c>
    </row>
    <row r="35" spans="1:7" ht="21" customHeight="1">
      <c r="A35" s="128" t="s">
        <v>142</v>
      </c>
      <c r="B35" s="128" t="s">
        <v>143</v>
      </c>
      <c r="C35" s="128" t="s">
        <v>143</v>
      </c>
      <c r="D35" s="128" t="s">
        <v>156</v>
      </c>
      <c r="E35" s="169" t="s">
        <v>57</v>
      </c>
      <c r="F35" s="132" t="s">
        <v>42</v>
      </c>
      <c r="G35" s="129">
        <v>7000</v>
      </c>
    </row>
    <row r="36" spans="1:7" ht="21" customHeight="1">
      <c r="A36" s="130" t="s">
        <v>142</v>
      </c>
      <c r="B36" s="130" t="s">
        <v>143</v>
      </c>
      <c r="C36" s="130" t="s">
        <v>143</v>
      </c>
      <c r="D36" s="130" t="s">
        <v>41</v>
      </c>
      <c r="E36" s="130" t="s">
        <v>144</v>
      </c>
      <c r="F36" s="133" t="s">
        <v>43</v>
      </c>
      <c r="G36" s="131">
        <v>7000</v>
      </c>
    </row>
    <row r="37" spans="1:7" ht="21" customHeight="1">
      <c r="A37" s="130" t="s">
        <v>142</v>
      </c>
      <c r="B37" s="130" t="s">
        <v>143</v>
      </c>
      <c r="C37" s="130" t="s">
        <v>143</v>
      </c>
      <c r="D37" s="130" t="s">
        <v>41</v>
      </c>
      <c r="E37" s="130" t="s">
        <v>144</v>
      </c>
      <c r="F37" s="133" t="s">
        <v>145</v>
      </c>
      <c r="G37" s="131">
        <v>28000</v>
      </c>
    </row>
    <row r="38" spans="1:7" ht="21" customHeight="1">
      <c r="A38" s="130" t="s">
        <v>142</v>
      </c>
      <c r="B38" s="130" t="s">
        <v>143</v>
      </c>
      <c r="C38" s="130" t="s">
        <v>143</v>
      </c>
      <c r="D38" s="130" t="s">
        <v>41</v>
      </c>
      <c r="E38" s="130" t="s">
        <v>144</v>
      </c>
      <c r="F38" s="133" t="s">
        <v>44</v>
      </c>
      <c r="G38" s="131">
        <v>3000</v>
      </c>
    </row>
    <row r="39" spans="1:7" ht="21" customHeight="1">
      <c r="A39" s="130" t="s">
        <v>142</v>
      </c>
      <c r="B39" s="130" t="s">
        <v>143</v>
      </c>
      <c r="C39" s="130" t="s">
        <v>143</v>
      </c>
      <c r="D39" s="130" t="s">
        <v>41</v>
      </c>
      <c r="E39" s="130" t="s">
        <v>144</v>
      </c>
      <c r="F39" s="136" t="s">
        <v>45</v>
      </c>
      <c r="G39" s="131">
        <v>9600</v>
      </c>
    </row>
    <row r="40" spans="1:7" ht="21" customHeight="1">
      <c r="A40" s="130" t="s">
        <v>142</v>
      </c>
      <c r="B40" s="130" t="s">
        <v>143</v>
      </c>
      <c r="C40" s="130" t="s">
        <v>143</v>
      </c>
      <c r="D40" s="130" t="s">
        <v>41</v>
      </c>
      <c r="E40" s="130" t="s">
        <v>144</v>
      </c>
      <c r="F40" s="133" t="s">
        <v>46</v>
      </c>
      <c r="G40" s="131">
        <v>600</v>
      </c>
    </row>
    <row r="41" spans="1:7" ht="21" customHeight="1">
      <c r="A41" s="130" t="s">
        <v>142</v>
      </c>
      <c r="B41" s="130" t="s">
        <v>146</v>
      </c>
      <c r="C41" s="130" t="s">
        <v>147</v>
      </c>
      <c r="D41" s="130" t="s">
        <v>41</v>
      </c>
      <c r="E41" s="106" t="s">
        <v>148</v>
      </c>
      <c r="F41" s="135" t="s">
        <v>152</v>
      </c>
      <c r="G41" s="131">
        <v>8700</v>
      </c>
    </row>
    <row r="42" spans="1:7" ht="21" customHeight="1">
      <c r="A42" s="130" t="s">
        <v>142</v>
      </c>
      <c r="B42" s="106" t="s">
        <v>149</v>
      </c>
      <c r="C42" s="134" t="s">
        <v>150</v>
      </c>
      <c r="D42" s="130" t="s">
        <v>41</v>
      </c>
      <c r="E42" s="130" t="s">
        <v>144</v>
      </c>
      <c r="F42" s="133" t="s">
        <v>47</v>
      </c>
      <c r="G42" s="137">
        <v>5000</v>
      </c>
    </row>
    <row r="43" spans="1:7" ht="21" customHeight="1" thickBot="1">
      <c r="A43" s="158" t="s">
        <v>54</v>
      </c>
      <c r="B43" s="159"/>
      <c r="C43" s="159"/>
      <c r="D43" s="159"/>
      <c r="E43" s="159"/>
      <c r="F43" s="160"/>
      <c r="G43" s="141">
        <f>SUM(G35:G42)</f>
        <v>68900</v>
      </c>
    </row>
    <row r="44" spans="1:7" ht="21" customHeight="1" thickTop="1">
      <c r="A44" s="145"/>
      <c r="B44" s="145"/>
      <c r="C44" s="145"/>
      <c r="D44" s="145"/>
      <c r="E44" s="145"/>
      <c r="F44" s="145"/>
      <c r="G44" s="143"/>
    </row>
    <row r="45" spans="1:7" ht="21" customHeight="1">
      <c r="A45" s="146" t="s">
        <v>142</v>
      </c>
      <c r="B45" s="146" t="s">
        <v>146</v>
      </c>
      <c r="C45" s="146" t="s">
        <v>147</v>
      </c>
      <c r="D45" s="146" t="s">
        <v>48</v>
      </c>
      <c r="E45" s="146" t="s">
        <v>153</v>
      </c>
      <c r="F45" s="147" t="s">
        <v>153</v>
      </c>
      <c r="G45" s="142">
        <v>101687.58</v>
      </c>
    </row>
    <row r="46" spans="1:7" ht="21" customHeight="1" thickBot="1">
      <c r="A46" s="158" t="s">
        <v>54</v>
      </c>
      <c r="B46" s="159"/>
      <c r="C46" s="159"/>
      <c r="D46" s="159"/>
      <c r="E46" s="159"/>
      <c r="F46" s="160"/>
      <c r="G46" s="141">
        <f>SUM(G45)</f>
        <v>101687.58</v>
      </c>
    </row>
    <row r="47" spans="1:7" ht="21" customHeight="1" thickTop="1">
      <c r="A47" s="145"/>
      <c r="B47" s="145"/>
      <c r="C47" s="145"/>
      <c r="D47" s="145"/>
      <c r="E47" s="145"/>
      <c r="F47" s="145"/>
      <c r="G47" s="143"/>
    </row>
    <row r="48" spans="1:7" ht="21" customHeight="1">
      <c r="A48" s="146" t="s">
        <v>142</v>
      </c>
      <c r="B48" s="146" t="s">
        <v>143</v>
      </c>
      <c r="C48" s="146" t="s">
        <v>143</v>
      </c>
      <c r="D48" s="146" t="s">
        <v>49</v>
      </c>
      <c r="E48" s="146" t="s">
        <v>50</v>
      </c>
      <c r="F48" s="147" t="s">
        <v>50</v>
      </c>
      <c r="G48" s="142">
        <v>25000</v>
      </c>
    </row>
    <row r="49" spans="1:7" ht="21" customHeight="1" thickBot="1">
      <c r="A49" s="158" t="s">
        <v>54</v>
      </c>
      <c r="B49" s="159"/>
      <c r="C49" s="159"/>
      <c r="D49" s="159"/>
      <c r="E49" s="159"/>
      <c r="F49" s="160"/>
      <c r="G49" s="141">
        <f>SUM(G48)</f>
        <v>25000</v>
      </c>
    </row>
    <row r="50" spans="1:7" ht="21" customHeight="1" thickTop="1">
      <c r="A50" s="144"/>
      <c r="B50" s="144"/>
      <c r="C50" s="144"/>
      <c r="D50" s="144"/>
      <c r="E50" s="144"/>
      <c r="F50" s="144"/>
      <c r="G50" s="143"/>
    </row>
    <row r="51" spans="1:7" ht="21" customHeight="1">
      <c r="A51" s="130" t="s">
        <v>142</v>
      </c>
      <c r="B51" s="130" t="s">
        <v>143</v>
      </c>
      <c r="C51" s="130" t="s">
        <v>143</v>
      </c>
      <c r="D51" s="168" t="s">
        <v>154</v>
      </c>
      <c r="E51" s="130" t="s">
        <v>155</v>
      </c>
      <c r="F51" s="133" t="s">
        <v>52</v>
      </c>
      <c r="G51" s="142">
        <v>419000</v>
      </c>
    </row>
    <row r="52" spans="1:7" ht="21" customHeight="1" thickBot="1">
      <c r="A52" s="158" t="s">
        <v>54</v>
      </c>
      <c r="B52" s="159"/>
      <c r="C52" s="159"/>
      <c r="D52" s="159"/>
      <c r="E52" s="159"/>
      <c r="F52" s="160"/>
      <c r="G52" s="141">
        <f>SUM(G51)</f>
        <v>419000</v>
      </c>
    </row>
    <row r="53" spans="1:7" ht="21" customHeight="1" thickBot="1" thickTop="1">
      <c r="A53" s="158" t="s">
        <v>53</v>
      </c>
      <c r="B53" s="159"/>
      <c r="C53" s="159"/>
      <c r="D53" s="159"/>
      <c r="E53" s="159"/>
      <c r="F53" s="160"/>
      <c r="G53" s="72">
        <f>+G43+G46+G49+G52</f>
        <v>614587.5800000001</v>
      </c>
    </row>
    <row r="54" spans="1:6" ht="21" customHeight="1" thickTop="1">
      <c r="A54" s="126"/>
      <c r="F54" s="97"/>
    </row>
    <row r="55" spans="1:6" ht="21" customHeight="1">
      <c r="A55" s="126"/>
      <c r="F55" s="97"/>
    </row>
    <row r="56" spans="1:6" ht="21" customHeight="1">
      <c r="A56" s="126"/>
      <c r="F56" s="97"/>
    </row>
    <row r="57" spans="1:6" ht="21" customHeight="1">
      <c r="A57" s="126"/>
      <c r="F57" s="97"/>
    </row>
    <row r="58" spans="1:6" ht="21" customHeight="1">
      <c r="A58" s="126"/>
      <c r="F58" s="97"/>
    </row>
    <row r="59" spans="1:6" ht="21" customHeight="1">
      <c r="A59" s="126"/>
      <c r="F59" s="97"/>
    </row>
    <row r="60" spans="1:6" ht="21" customHeight="1">
      <c r="A60" s="126"/>
      <c r="F60" s="97"/>
    </row>
    <row r="61" spans="1:6" ht="21" customHeight="1">
      <c r="A61" s="126"/>
      <c r="F61" s="97"/>
    </row>
    <row r="62" ht="21" customHeight="1">
      <c r="F62" s="98"/>
    </row>
  </sheetData>
  <sheetProtection/>
  <mergeCells count="16">
    <mergeCell ref="A46:F46"/>
    <mergeCell ref="A49:F49"/>
    <mergeCell ref="A52:F52"/>
    <mergeCell ref="A53:F53"/>
    <mergeCell ref="A28:G28"/>
    <mergeCell ref="A29:G29"/>
    <mergeCell ref="A30:G30"/>
    <mergeCell ref="A43:F43"/>
    <mergeCell ref="A1:G1"/>
    <mergeCell ref="A2:G2"/>
    <mergeCell ref="A3:G3"/>
    <mergeCell ref="A26:F26"/>
    <mergeCell ref="A16:F16"/>
    <mergeCell ref="A19:F19"/>
    <mergeCell ref="A22:F22"/>
    <mergeCell ref="A25:F25"/>
  </mergeCells>
  <printOptions/>
  <pageMargins left="0.7480314960629921" right="0.5511811023622047" top="0.5905511811023623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4">
      <selection activeCell="A17" sqref="A17:F17"/>
    </sheetView>
  </sheetViews>
  <sheetFormatPr defaultColWidth="9.140625" defaultRowHeight="21" customHeight="1"/>
  <cols>
    <col min="1" max="1" width="8.8515625" style="41" customWidth="1"/>
    <col min="2" max="2" width="12.140625" style="41" customWidth="1"/>
    <col min="3" max="3" width="17.57421875" style="41" customWidth="1"/>
    <col min="4" max="4" width="10.7109375" style="41" customWidth="1"/>
    <col min="5" max="5" width="36.8515625" style="41" customWidth="1"/>
    <col min="6" max="6" width="36.421875" style="41" customWidth="1"/>
    <col min="7" max="7" width="12.7109375" style="41" customWidth="1"/>
    <col min="8" max="8" width="12.57421875" style="41" customWidth="1"/>
    <col min="9" max="16384" width="5.28125" style="41" customWidth="1"/>
  </cols>
  <sheetData>
    <row r="1" spans="1:6" ht="6.75" customHeight="1">
      <c r="A1" s="71"/>
      <c r="B1" s="73"/>
      <c r="C1" s="73"/>
      <c r="F1" s="97"/>
    </row>
    <row r="2" spans="1:7" ht="21" customHeight="1">
      <c r="A2" s="154" t="s">
        <v>0</v>
      </c>
      <c r="B2" s="154"/>
      <c r="C2" s="154"/>
      <c r="D2" s="154"/>
      <c r="E2" s="154"/>
      <c r="F2" s="154"/>
      <c r="G2" s="154"/>
    </row>
    <row r="3" spans="1:7" ht="21" customHeight="1">
      <c r="A3" s="154" t="s">
        <v>22</v>
      </c>
      <c r="B3" s="154"/>
      <c r="C3" s="154"/>
      <c r="D3" s="154"/>
      <c r="E3" s="154"/>
      <c r="F3" s="154"/>
      <c r="G3" s="154"/>
    </row>
    <row r="4" spans="1:7" ht="21" customHeight="1">
      <c r="A4" s="154" t="s">
        <v>23</v>
      </c>
      <c r="B4" s="154"/>
      <c r="C4" s="154"/>
      <c r="D4" s="154"/>
      <c r="E4" s="154"/>
      <c r="F4" s="154"/>
      <c r="G4" s="154"/>
    </row>
    <row r="5" spans="1:6" ht="3.75" customHeight="1">
      <c r="A5" s="71"/>
      <c r="B5" s="71"/>
      <c r="C5" s="71"/>
      <c r="D5" s="71"/>
      <c r="E5" s="71"/>
      <c r="F5" s="71"/>
    </row>
    <row r="6" spans="1:6" ht="21" customHeight="1">
      <c r="A6" s="96" t="s">
        <v>107</v>
      </c>
      <c r="B6" s="71"/>
      <c r="C6" s="71"/>
      <c r="D6" s="71"/>
      <c r="E6" s="71"/>
      <c r="F6" s="71"/>
    </row>
    <row r="7" ht="3" customHeight="1">
      <c r="F7" s="41" t="s">
        <v>151</v>
      </c>
    </row>
    <row r="8" spans="1:7" ht="21" customHeight="1">
      <c r="A8" s="127" t="s">
        <v>141</v>
      </c>
      <c r="B8" s="127" t="s">
        <v>138</v>
      </c>
      <c r="C8" s="127" t="s">
        <v>139</v>
      </c>
      <c r="D8" s="127" t="s">
        <v>78</v>
      </c>
      <c r="E8" s="127" t="s">
        <v>79</v>
      </c>
      <c r="F8" s="127" t="s">
        <v>80</v>
      </c>
      <c r="G8" s="127" t="s">
        <v>140</v>
      </c>
    </row>
    <row r="9" spans="1:7" ht="21" customHeight="1">
      <c r="A9" s="128" t="s">
        <v>142</v>
      </c>
      <c r="B9" s="128" t="s">
        <v>143</v>
      </c>
      <c r="C9" s="128" t="s">
        <v>143</v>
      </c>
      <c r="D9" s="128" t="s">
        <v>156</v>
      </c>
      <c r="E9" s="170" t="s">
        <v>57</v>
      </c>
      <c r="F9" s="170" t="s">
        <v>57</v>
      </c>
      <c r="G9" s="129">
        <v>616000</v>
      </c>
    </row>
    <row r="10" spans="1:7" ht="21" customHeight="1">
      <c r="A10" s="130" t="s">
        <v>142</v>
      </c>
      <c r="B10" s="130" t="s">
        <v>143</v>
      </c>
      <c r="C10" s="130" t="s">
        <v>157</v>
      </c>
      <c r="D10" s="130" t="s">
        <v>156</v>
      </c>
      <c r="E10" s="171" t="s">
        <v>57</v>
      </c>
      <c r="F10" s="171" t="s">
        <v>57</v>
      </c>
      <c r="G10" s="131">
        <v>270000</v>
      </c>
    </row>
    <row r="11" spans="1:7" ht="21" customHeight="1">
      <c r="A11" s="130" t="s">
        <v>142</v>
      </c>
      <c r="B11" s="106" t="s">
        <v>149</v>
      </c>
      <c r="C11" s="134" t="s">
        <v>150</v>
      </c>
      <c r="D11" s="130" t="s">
        <v>156</v>
      </c>
      <c r="E11" s="171" t="s">
        <v>57</v>
      </c>
      <c r="F11" s="171" t="s">
        <v>57</v>
      </c>
      <c r="G11" s="131">
        <v>161000</v>
      </c>
    </row>
    <row r="12" spans="1:7" ht="21" customHeight="1">
      <c r="A12" s="130"/>
      <c r="B12" s="106"/>
      <c r="C12" s="134"/>
      <c r="D12" s="130"/>
      <c r="E12" s="171"/>
      <c r="F12" s="171"/>
      <c r="G12" s="137"/>
    </row>
    <row r="13" spans="1:7" ht="21" customHeight="1">
      <c r="A13" s="130"/>
      <c r="B13" s="106"/>
      <c r="C13" s="134"/>
      <c r="D13" s="130"/>
      <c r="E13" s="130"/>
      <c r="F13" s="133"/>
      <c r="G13" s="137"/>
    </row>
    <row r="14" spans="1:7" ht="21" customHeight="1" thickBot="1">
      <c r="A14" s="158" t="s">
        <v>54</v>
      </c>
      <c r="B14" s="159"/>
      <c r="C14" s="159"/>
      <c r="D14" s="159"/>
      <c r="E14" s="159"/>
      <c r="F14" s="160"/>
      <c r="G14" s="141">
        <f>SUM(G9:G13)</f>
        <v>1047000</v>
      </c>
    </row>
    <row r="15" spans="1:7" ht="21" customHeight="1" thickTop="1">
      <c r="A15" s="71"/>
      <c r="B15" s="71"/>
      <c r="C15" s="71"/>
      <c r="D15" s="71"/>
      <c r="E15" s="71"/>
      <c r="F15" s="71"/>
      <c r="G15" s="172"/>
    </row>
    <row r="16" spans="1:7" ht="21" customHeight="1">
      <c r="A16" s="126"/>
      <c r="B16" s="126"/>
      <c r="C16" s="126"/>
      <c r="D16" s="126"/>
      <c r="E16" s="126"/>
      <c r="F16" s="173"/>
      <c r="G16" s="174"/>
    </row>
    <row r="17" spans="1:7" ht="21" customHeight="1">
      <c r="A17" s="154"/>
      <c r="B17" s="154"/>
      <c r="C17" s="154"/>
      <c r="D17" s="154"/>
      <c r="E17" s="154"/>
      <c r="F17" s="154"/>
      <c r="G17" s="172"/>
    </row>
    <row r="18" spans="1:7" ht="21" customHeight="1">
      <c r="A18" s="71"/>
      <c r="B18" s="71"/>
      <c r="C18" s="71"/>
      <c r="D18" s="71"/>
      <c r="E18" s="71"/>
      <c r="F18" s="71"/>
      <c r="G18" s="172"/>
    </row>
    <row r="19" spans="1:7" ht="21" customHeight="1">
      <c r="A19" s="126"/>
      <c r="B19" s="126"/>
      <c r="C19" s="126"/>
      <c r="D19" s="126"/>
      <c r="E19" s="126"/>
      <c r="F19" s="173"/>
      <c r="G19" s="174"/>
    </row>
    <row r="20" spans="1:7" ht="21" customHeight="1">
      <c r="A20" s="154"/>
      <c r="B20" s="154"/>
      <c r="C20" s="154"/>
      <c r="D20" s="154"/>
      <c r="E20" s="154"/>
      <c r="F20" s="154"/>
      <c r="G20" s="172"/>
    </row>
    <row r="21" spans="1:7" ht="21" customHeight="1">
      <c r="A21" s="71"/>
      <c r="B21" s="71"/>
      <c r="C21" s="71"/>
      <c r="D21" s="71"/>
      <c r="E21" s="71"/>
      <c r="F21" s="71"/>
      <c r="G21" s="172"/>
    </row>
    <row r="22" spans="1:7" ht="21" customHeight="1">
      <c r="A22" s="126"/>
      <c r="B22" s="126"/>
      <c r="C22" s="126"/>
      <c r="D22" s="175"/>
      <c r="E22" s="126"/>
      <c r="F22" s="173"/>
      <c r="G22" s="174"/>
    </row>
    <row r="23" spans="1:7" ht="21" customHeight="1">
      <c r="A23" s="154"/>
      <c r="B23" s="154"/>
      <c r="C23" s="154"/>
      <c r="D23" s="154"/>
      <c r="E23" s="154"/>
      <c r="F23" s="154"/>
      <c r="G23" s="172"/>
    </row>
    <row r="24" spans="1:7" ht="21" customHeight="1">
      <c r="A24" s="154"/>
      <c r="B24" s="154"/>
      <c r="C24" s="154"/>
      <c r="D24" s="154"/>
      <c r="E24" s="154"/>
      <c r="F24" s="154"/>
      <c r="G24" s="98"/>
    </row>
    <row r="25" spans="1:6" ht="21" customHeight="1">
      <c r="A25" s="126"/>
      <c r="F25" s="97"/>
    </row>
    <row r="26" spans="1:6" ht="21" customHeight="1">
      <c r="A26" s="126"/>
      <c r="F26" s="97"/>
    </row>
    <row r="27" spans="1:6" ht="21" customHeight="1">
      <c r="A27" s="126"/>
      <c r="F27" s="97"/>
    </row>
    <row r="28" spans="1:6" ht="21" customHeight="1">
      <c r="A28" s="126"/>
      <c r="F28" s="97"/>
    </row>
    <row r="29" spans="1:6" ht="21" customHeight="1">
      <c r="A29" s="126"/>
      <c r="F29" s="97"/>
    </row>
    <row r="30" spans="1:6" ht="21" customHeight="1">
      <c r="A30" s="126"/>
      <c r="F30" s="97"/>
    </row>
    <row r="31" spans="1:6" ht="21" customHeight="1">
      <c r="A31" s="126"/>
      <c r="F31" s="97"/>
    </row>
    <row r="32" spans="1:6" ht="21" customHeight="1">
      <c r="A32" s="126"/>
      <c r="F32" s="97"/>
    </row>
    <row r="33" ht="21" customHeight="1">
      <c r="F33" s="98"/>
    </row>
  </sheetData>
  <sheetProtection/>
  <mergeCells count="8">
    <mergeCell ref="A2:G2"/>
    <mergeCell ref="A3:G3"/>
    <mergeCell ref="A4:G4"/>
    <mergeCell ref="A14:F14"/>
    <mergeCell ref="A17:F17"/>
    <mergeCell ref="A20:F20"/>
    <mergeCell ref="A23:F23"/>
    <mergeCell ref="A24:F24"/>
  </mergeCells>
  <printOptions/>
  <pageMargins left="0.7480314960629921" right="0.5511811023622047" top="0.5905511811023623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E10" sqref="E10"/>
    </sheetView>
  </sheetViews>
  <sheetFormatPr defaultColWidth="9.140625" defaultRowHeight="21.75" customHeight="1"/>
  <cols>
    <col min="1" max="1" width="3.57421875" style="40" customWidth="1"/>
    <col min="2" max="2" width="2.140625" style="40" customWidth="1"/>
    <col min="3" max="4" width="9.140625" style="40" customWidth="1"/>
    <col min="5" max="5" width="36.8515625" style="40" customWidth="1"/>
    <col min="6" max="6" width="13.8515625" style="40" customWidth="1"/>
    <col min="7" max="16384" width="9.140625" style="40" customWidth="1"/>
  </cols>
  <sheetData>
    <row r="1" spans="1:6" ht="21.75" customHeight="1">
      <c r="A1" s="153" t="s">
        <v>0</v>
      </c>
      <c r="B1" s="153"/>
      <c r="C1" s="153"/>
      <c r="D1" s="153"/>
      <c r="E1" s="153"/>
      <c r="F1" s="153"/>
    </row>
    <row r="2" spans="1:6" ht="21.75" customHeight="1">
      <c r="A2" s="153" t="s">
        <v>22</v>
      </c>
      <c r="B2" s="153"/>
      <c r="C2" s="153"/>
      <c r="D2" s="153"/>
      <c r="E2" s="153"/>
      <c r="F2" s="153"/>
    </row>
    <row r="3" spans="1:6" ht="21.75" customHeight="1">
      <c r="A3" s="153" t="s">
        <v>23</v>
      </c>
      <c r="B3" s="153"/>
      <c r="C3" s="153"/>
      <c r="D3" s="153"/>
      <c r="E3" s="153"/>
      <c r="F3" s="153"/>
    </row>
    <row r="4" spans="1:6" ht="3.75" customHeight="1">
      <c r="A4" s="43"/>
      <c r="B4" s="43"/>
      <c r="C4" s="43"/>
      <c r="D4" s="43"/>
      <c r="E4" s="43"/>
      <c r="F4" s="43"/>
    </row>
    <row r="5" spans="1:7" ht="21.75" customHeight="1">
      <c r="A5" s="54" t="s">
        <v>108</v>
      </c>
      <c r="B5" s="43"/>
      <c r="C5" s="43"/>
      <c r="D5" s="43"/>
      <c r="E5" s="43"/>
      <c r="F5" s="43"/>
      <c r="G5" s="41"/>
    </row>
    <row r="6" ht="3.75" customHeight="1">
      <c r="G6" s="41"/>
    </row>
    <row r="7" spans="1:7" ht="21.75" customHeight="1">
      <c r="A7" s="56"/>
      <c r="B7" s="46" t="s">
        <v>58</v>
      </c>
      <c r="C7" s="46"/>
      <c r="D7" s="46"/>
      <c r="E7" s="46"/>
      <c r="F7" s="59">
        <v>24786.38</v>
      </c>
      <c r="G7" s="41"/>
    </row>
    <row r="8" spans="1:6" ht="21.75" customHeight="1">
      <c r="A8" s="57"/>
      <c r="B8" s="42" t="s">
        <v>59</v>
      </c>
      <c r="C8" s="42"/>
      <c r="D8" s="42"/>
      <c r="E8" s="42"/>
      <c r="F8" s="52">
        <v>587400</v>
      </c>
    </row>
    <row r="9" spans="1:6" ht="21.75" customHeight="1">
      <c r="A9" s="57"/>
      <c r="B9" s="42" t="s">
        <v>60</v>
      </c>
      <c r="C9" s="42"/>
      <c r="D9" s="42"/>
      <c r="E9" s="42"/>
      <c r="F9" s="52">
        <v>1920.73</v>
      </c>
    </row>
    <row r="10" spans="1:6" ht="21.75" customHeight="1">
      <c r="A10" s="57"/>
      <c r="B10" s="42" t="s">
        <v>61</v>
      </c>
      <c r="C10" s="42"/>
      <c r="D10" s="42"/>
      <c r="E10" s="42"/>
      <c r="F10" s="52">
        <v>944060.82</v>
      </c>
    </row>
    <row r="11" spans="1:6" ht="21.75" customHeight="1">
      <c r="A11" s="57"/>
      <c r="B11" s="42" t="s">
        <v>62</v>
      </c>
      <c r="C11" s="42"/>
      <c r="D11" s="42"/>
      <c r="E11" s="42"/>
      <c r="F11" s="52">
        <v>4100</v>
      </c>
    </row>
    <row r="12" spans="1:6" ht="21.75" customHeight="1">
      <c r="A12" s="57"/>
      <c r="B12" s="42"/>
      <c r="C12" s="42"/>
      <c r="D12" s="42"/>
      <c r="E12" s="42"/>
      <c r="F12" s="58"/>
    </row>
    <row r="13" spans="1:6" ht="21.75" customHeight="1">
      <c r="A13" s="68"/>
      <c r="B13" s="44"/>
      <c r="C13" s="44"/>
      <c r="D13" s="44"/>
      <c r="E13" s="44"/>
      <c r="F13" s="58"/>
    </row>
    <row r="14" spans="1:6" ht="21.75" customHeight="1" thickBot="1">
      <c r="A14" s="74"/>
      <c r="B14" s="75"/>
      <c r="C14" s="75"/>
      <c r="D14" s="75"/>
      <c r="E14" s="75"/>
      <c r="F14" s="72">
        <f>SUM(F7:F13)</f>
        <v>1562267.93</v>
      </c>
    </row>
    <row r="15" ht="21.75" customHeight="1" thickTop="1"/>
  </sheetData>
  <sheetProtection/>
  <mergeCells count="3">
    <mergeCell ref="A1:F1"/>
    <mergeCell ref="A2:F2"/>
    <mergeCell ref="A3:F3"/>
  </mergeCells>
  <printOptions/>
  <pageMargins left="1.141732283464567" right="0.7480314960629921" top="0.787401574803149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29">
      <selection activeCell="E39" sqref="E39"/>
    </sheetView>
  </sheetViews>
  <sheetFormatPr defaultColWidth="9.140625" defaultRowHeight="21.75" customHeight="1"/>
  <cols>
    <col min="1" max="1" width="3.57421875" style="40" customWidth="1"/>
    <col min="2" max="2" width="5.00390625" style="40" customWidth="1"/>
    <col min="3" max="4" width="9.140625" style="40" customWidth="1"/>
    <col min="5" max="5" width="17.00390625" style="40" customWidth="1"/>
    <col min="6" max="8" width="14.140625" style="40" customWidth="1"/>
    <col min="9" max="16384" width="9.140625" style="40" customWidth="1"/>
  </cols>
  <sheetData>
    <row r="1" spans="1:8" ht="21.75" customHeight="1">
      <c r="A1" s="153" t="s">
        <v>0</v>
      </c>
      <c r="B1" s="153"/>
      <c r="C1" s="153"/>
      <c r="D1" s="153"/>
      <c r="E1" s="153"/>
      <c r="F1" s="153"/>
      <c r="G1" s="153"/>
      <c r="H1" s="153"/>
    </row>
    <row r="2" spans="1:8" ht="21.75" customHeight="1">
      <c r="A2" s="153" t="s">
        <v>22</v>
      </c>
      <c r="B2" s="153"/>
      <c r="C2" s="153"/>
      <c r="D2" s="153"/>
      <c r="E2" s="153"/>
      <c r="F2" s="153"/>
      <c r="G2" s="153"/>
      <c r="H2" s="153"/>
    </row>
    <row r="3" spans="1:8" ht="21.75" customHeight="1">
      <c r="A3" s="153" t="s">
        <v>23</v>
      </c>
      <c r="B3" s="153"/>
      <c r="C3" s="153"/>
      <c r="D3" s="153"/>
      <c r="E3" s="153"/>
      <c r="F3" s="153"/>
      <c r="G3" s="153"/>
      <c r="H3" s="153"/>
    </row>
    <row r="4" spans="1:8" ht="9.75" customHeight="1">
      <c r="A4" s="43"/>
      <c r="B4" s="43"/>
      <c r="C4" s="43"/>
      <c r="D4" s="43"/>
      <c r="E4" s="43"/>
      <c r="F4" s="43"/>
      <c r="G4" s="43"/>
      <c r="H4" s="43"/>
    </row>
    <row r="5" spans="1:8" ht="21.75" customHeight="1">
      <c r="A5" s="54" t="s">
        <v>109</v>
      </c>
      <c r="B5" s="43"/>
      <c r="C5" s="43"/>
      <c r="D5" s="43"/>
      <c r="E5" s="43"/>
      <c r="F5" s="43"/>
      <c r="G5" s="43"/>
      <c r="H5" s="43"/>
    </row>
    <row r="6" ht="5.25" customHeight="1"/>
    <row r="7" spans="1:9" ht="22.5" customHeight="1">
      <c r="A7" s="45" t="s">
        <v>63</v>
      </c>
      <c r="B7" s="46"/>
      <c r="C7" s="61"/>
      <c r="D7" s="46"/>
      <c r="E7" s="46"/>
      <c r="F7" s="51"/>
      <c r="G7" s="47"/>
      <c r="H7" s="59">
        <v>5870159</v>
      </c>
      <c r="I7" s="41"/>
    </row>
    <row r="8" spans="1:9" ht="22.5" customHeight="1">
      <c r="A8" s="62"/>
      <c r="B8" s="63"/>
      <c r="C8" s="42" t="s">
        <v>8</v>
      </c>
      <c r="D8" s="42"/>
      <c r="E8" s="42"/>
      <c r="F8" s="52">
        <v>2230593.31</v>
      </c>
      <c r="G8" s="80"/>
      <c r="H8" s="52"/>
      <c r="I8" s="41"/>
    </row>
    <row r="9" spans="1:9" ht="22.5" customHeight="1">
      <c r="A9" s="62"/>
      <c r="B9" s="63"/>
      <c r="C9" s="76" t="s">
        <v>65</v>
      </c>
      <c r="D9" s="42"/>
      <c r="E9" s="42"/>
      <c r="F9" s="77">
        <v>557648.33</v>
      </c>
      <c r="G9" s="80"/>
      <c r="H9" s="52"/>
      <c r="I9" s="41"/>
    </row>
    <row r="10" spans="1:9" ht="22.5" customHeight="1">
      <c r="A10" s="62"/>
      <c r="B10" s="63"/>
      <c r="C10" s="42" t="s">
        <v>66</v>
      </c>
      <c r="D10" s="42"/>
      <c r="E10" s="42"/>
      <c r="F10" s="90"/>
      <c r="G10" s="80"/>
      <c r="H10" s="52"/>
      <c r="I10" s="41"/>
    </row>
    <row r="11" spans="1:9" ht="22.5" customHeight="1">
      <c r="A11" s="62"/>
      <c r="B11" s="63" t="s">
        <v>7</v>
      </c>
      <c r="C11" s="42" t="s">
        <v>137</v>
      </c>
      <c r="D11" s="42"/>
      <c r="E11" s="42"/>
      <c r="F11" s="91"/>
      <c r="G11" s="81">
        <f>+F8-F9</f>
        <v>1672944.98</v>
      </c>
      <c r="H11" s="52"/>
      <c r="I11" s="41"/>
    </row>
    <row r="12" spans="1:9" ht="22.5" customHeight="1">
      <c r="A12" s="62"/>
      <c r="B12" s="63"/>
      <c r="C12" s="42" t="s">
        <v>69</v>
      </c>
      <c r="D12" s="42"/>
      <c r="E12" s="42"/>
      <c r="F12" s="91"/>
      <c r="G12" s="81">
        <v>136754.98</v>
      </c>
      <c r="H12" s="52"/>
      <c r="I12" s="41"/>
    </row>
    <row r="13" spans="1:9" ht="22.5" customHeight="1">
      <c r="A13" s="62"/>
      <c r="B13" s="63"/>
      <c r="C13" s="42" t="s">
        <v>70</v>
      </c>
      <c r="D13" s="42"/>
      <c r="E13" s="42"/>
      <c r="F13" s="91"/>
      <c r="G13" s="81">
        <v>4071</v>
      </c>
      <c r="H13" s="52"/>
      <c r="I13" s="41"/>
    </row>
    <row r="14" spans="1:9" ht="22.5" customHeight="1">
      <c r="A14" s="62"/>
      <c r="B14" s="63"/>
      <c r="C14" s="42" t="s">
        <v>68</v>
      </c>
      <c r="D14" s="42"/>
      <c r="E14" s="42"/>
      <c r="F14" s="91"/>
      <c r="G14" s="81">
        <v>3136.71</v>
      </c>
      <c r="H14" s="52"/>
      <c r="I14" s="41"/>
    </row>
    <row r="15" spans="1:9" ht="22.5" customHeight="1">
      <c r="A15" s="62"/>
      <c r="B15" s="63"/>
      <c r="C15" s="42" t="s">
        <v>71</v>
      </c>
      <c r="D15" s="42"/>
      <c r="E15" s="42"/>
      <c r="F15" s="91"/>
      <c r="G15" s="84">
        <v>2953</v>
      </c>
      <c r="H15" s="58"/>
      <c r="I15" s="41"/>
    </row>
    <row r="16" spans="1:9" ht="22.5" customHeight="1">
      <c r="A16" s="62"/>
      <c r="B16" s="63"/>
      <c r="C16" s="42" t="s">
        <v>11</v>
      </c>
      <c r="D16" s="42"/>
      <c r="E16" s="42"/>
      <c r="F16" s="92"/>
      <c r="G16" s="82">
        <v>25897.09</v>
      </c>
      <c r="H16" s="77">
        <f>+G11+G12+G13+G14+G15+G16</f>
        <v>1845757.76</v>
      </c>
      <c r="I16" s="41"/>
    </row>
    <row r="17" spans="1:9" ht="22.5" customHeight="1">
      <c r="A17" s="161" t="s">
        <v>54</v>
      </c>
      <c r="B17" s="162"/>
      <c r="C17" s="162"/>
      <c r="D17" s="162"/>
      <c r="E17" s="163"/>
      <c r="F17" s="94"/>
      <c r="G17" s="93"/>
      <c r="H17" s="79">
        <f>SUM(H7:H16)</f>
        <v>7715916.76</v>
      </c>
      <c r="I17" s="41"/>
    </row>
    <row r="18" spans="1:9" ht="22.5" customHeight="1">
      <c r="A18" s="62"/>
      <c r="B18" s="63"/>
      <c r="C18" s="42"/>
      <c r="D18" s="42"/>
      <c r="E18" s="42"/>
      <c r="F18" s="91"/>
      <c r="G18" s="80"/>
      <c r="H18" s="67"/>
      <c r="I18" s="41"/>
    </row>
    <row r="19" spans="1:9" ht="22.5" customHeight="1">
      <c r="A19" s="62"/>
      <c r="B19" s="63" t="s">
        <v>10</v>
      </c>
      <c r="C19" s="42" t="s">
        <v>9</v>
      </c>
      <c r="D19" s="42"/>
      <c r="E19" s="42"/>
      <c r="F19" s="91"/>
      <c r="G19" s="78">
        <v>3350400</v>
      </c>
      <c r="H19" s="58"/>
      <c r="I19" s="41"/>
    </row>
    <row r="20" spans="1:9" ht="22.5" customHeight="1" thickBot="1">
      <c r="A20" s="95" t="s">
        <v>127</v>
      </c>
      <c r="B20" s="63"/>
      <c r="C20" s="42"/>
      <c r="D20" s="42"/>
      <c r="E20" s="42"/>
      <c r="F20" s="91"/>
      <c r="G20" s="83"/>
      <c r="H20" s="72">
        <f>+H17-G19</f>
        <v>4365516.76</v>
      </c>
      <c r="I20" s="41"/>
    </row>
    <row r="21" spans="1:9" ht="22.5" customHeight="1" thickTop="1">
      <c r="A21" s="62"/>
      <c r="B21" s="63"/>
      <c r="C21" s="42"/>
      <c r="D21" s="42"/>
      <c r="E21" s="42"/>
      <c r="F21" s="91"/>
      <c r="G21" s="80"/>
      <c r="H21" s="67"/>
      <c r="I21" s="41"/>
    </row>
    <row r="22" spans="1:9" ht="22.5" customHeight="1">
      <c r="A22" s="95" t="s">
        <v>72</v>
      </c>
      <c r="B22" s="63"/>
      <c r="C22" s="42"/>
      <c r="D22" s="42"/>
      <c r="E22" s="42"/>
      <c r="F22" s="91"/>
      <c r="G22" s="80"/>
      <c r="H22" s="52"/>
      <c r="I22" s="41"/>
    </row>
    <row r="23" spans="1:9" ht="22.5" customHeight="1">
      <c r="A23" s="62"/>
      <c r="B23" s="63"/>
      <c r="C23" s="42" t="s">
        <v>12</v>
      </c>
      <c r="D23" s="42"/>
      <c r="E23" s="42"/>
      <c r="F23" s="92"/>
      <c r="G23" s="80"/>
      <c r="H23" s="52">
        <v>5966.4</v>
      </c>
      <c r="I23" s="41"/>
    </row>
    <row r="24" spans="1:9" ht="22.5" customHeight="1" thickBot="1">
      <c r="A24" s="85" t="s">
        <v>73</v>
      </c>
      <c r="B24" s="86"/>
      <c r="C24" s="86"/>
      <c r="D24" s="86"/>
      <c r="E24" s="86"/>
      <c r="F24" s="86"/>
      <c r="G24" s="87"/>
      <c r="H24" s="72">
        <f>+H20-H23</f>
        <v>4359550.359999999</v>
      </c>
      <c r="I24" s="41"/>
    </row>
    <row r="25" spans="1:9" ht="9.75" customHeight="1" thickTop="1">
      <c r="A25" s="41"/>
      <c r="B25" s="41"/>
      <c r="C25" s="41"/>
      <c r="D25" s="41"/>
      <c r="E25" s="41"/>
      <c r="F25" s="41"/>
      <c r="G25" s="41"/>
      <c r="H25" s="41"/>
      <c r="I25" s="41"/>
    </row>
    <row r="26" spans="1:9" ht="23.25" customHeight="1">
      <c r="A26" s="41" t="s">
        <v>125</v>
      </c>
      <c r="B26" s="41"/>
      <c r="C26" s="41"/>
      <c r="D26" s="41"/>
      <c r="E26" s="41"/>
      <c r="F26" s="41"/>
      <c r="G26" s="41"/>
      <c r="H26" s="41"/>
      <c r="I26" s="41"/>
    </row>
    <row r="27" spans="1:9" ht="23.25" customHeight="1">
      <c r="A27" s="41" t="s">
        <v>126</v>
      </c>
      <c r="B27" s="41"/>
      <c r="C27" s="41"/>
      <c r="D27" s="41"/>
      <c r="E27" s="41"/>
      <c r="F27" s="41"/>
      <c r="G27" s="41"/>
      <c r="H27" s="41"/>
      <c r="I27" s="41"/>
    </row>
    <row r="28" spans="1:9" ht="21.75" customHeight="1">
      <c r="A28" s="41"/>
      <c r="B28" s="41"/>
      <c r="C28" s="41"/>
      <c r="D28" s="41"/>
      <c r="E28" s="41"/>
      <c r="F28" s="41"/>
      <c r="G28" s="41"/>
      <c r="H28" s="41"/>
      <c r="I28" s="41"/>
    </row>
    <row r="29" spans="1:9" ht="21.75" customHeight="1">
      <c r="A29" s="41"/>
      <c r="B29" s="41"/>
      <c r="C29" s="41"/>
      <c r="D29" s="41"/>
      <c r="E29" s="41"/>
      <c r="F29" s="41"/>
      <c r="G29" s="41"/>
      <c r="H29" s="41"/>
      <c r="I29" s="41"/>
    </row>
    <row r="30" spans="1:9" ht="21.75" customHeight="1">
      <c r="A30" s="54" t="s">
        <v>110</v>
      </c>
      <c r="B30" s="43"/>
      <c r="C30" s="43"/>
      <c r="D30" s="43"/>
      <c r="E30" s="43"/>
      <c r="F30" s="43"/>
      <c r="G30" s="43"/>
      <c r="H30" s="43"/>
      <c r="I30" s="41"/>
    </row>
    <row r="31" ht="6" customHeight="1">
      <c r="I31" s="41"/>
    </row>
    <row r="32" spans="1:9" ht="21.75" customHeight="1">
      <c r="A32" s="45" t="s">
        <v>64</v>
      </c>
      <c r="B32" s="46"/>
      <c r="C32" s="46"/>
      <c r="D32" s="46"/>
      <c r="E32" s="46"/>
      <c r="F32" s="46"/>
      <c r="G32" s="47"/>
      <c r="H32" s="59">
        <v>8663468.09</v>
      </c>
      <c r="I32" s="41"/>
    </row>
    <row r="33" spans="1:9" ht="21.75" customHeight="1">
      <c r="A33" s="70"/>
      <c r="B33" s="65" t="s">
        <v>7</v>
      </c>
      <c r="C33" s="42" t="s">
        <v>75</v>
      </c>
      <c r="D33" s="66"/>
      <c r="E33" s="66"/>
      <c r="F33" s="66"/>
      <c r="G33" s="83"/>
      <c r="H33" s="67">
        <v>557648.33</v>
      </c>
      <c r="I33" s="41"/>
    </row>
    <row r="34" spans="1:8" ht="21.75" customHeight="1">
      <c r="A34" s="57"/>
      <c r="B34" s="63" t="s">
        <v>10</v>
      </c>
      <c r="C34" s="42" t="s">
        <v>74</v>
      </c>
      <c r="D34" s="42"/>
      <c r="E34" s="42"/>
      <c r="F34" s="42"/>
      <c r="G34" s="80"/>
      <c r="H34" s="52">
        <v>29500</v>
      </c>
    </row>
    <row r="35" spans="1:8" ht="21.75" customHeight="1" thickBot="1">
      <c r="A35" s="85" t="s">
        <v>131</v>
      </c>
      <c r="B35" s="88"/>
      <c r="C35" s="88"/>
      <c r="D35" s="88"/>
      <c r="E35" s="88"/>
      <c r="F35" s="88"/>
      <c r="G35" s="89"/>
      <c r="H35" s="72">
        <f>+H32+H33-H34</f>
        <v>9191616.42</v>
      </c>
    </row>
    <row r="36" spans="1:5" ht="6.75" customHeight="1" thickTop="1">
      <c r="A36" s="41"/>
      <c r="B36" s="41"/>
      <c r="C36" s="41"/>
      <c r="D36" s="41"/>
      <c r="E36" s="41"/>
    </row>
    <row r="37" spans="1:8" ht="21.75" customHeight="1">
      <c r="A37" s="41" t="s">
        <v>129</v>
      </c>
      <c r="B37" s="41"/>
      <c r="C37" s="41"/>
      <c r="D37" s="41"/>
      <c r="E37" s="41"/>
      <c r="F37" s="41"/>
      <c r="G37" s="41"/>
      <c r="H37" s="41"/>
    </row>
    <row r="38" spans="1:8" ht="21.75" customHeight="1">
      <c r="A38" s="41" t="s">
        <v>130</v>
      </c>
      <c r="B38" s="41"/>
      <c r="C38" s="41"/>
      <c r="D38" s="41"/>
      <c r="E38" s="41"/>
      <c r="F38" s="41"/>
      <c r="G38" s="41"/>
      <c r="H38" s="41"/>
    </row>
  </sheetData>
  <sheetProtection/>
  <mergeCells count="4">
    <mergeCell ref="A17:E17"/>
    <mergeCell ref="A1:H1"/>
    <mergeCell ref="A2:H2"/>
    <mergeCell ref="A3:H3"/>
  </mergeCells>
  <printOptions/>
  <pageMargins left="0.9448818897637796" right="0.5511811023622047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6">
      <selection activeCell="H22" sqref="H22"/>
    </sheetView>
  </sheetViews>
  <sheetFormatPr defaultColWidth="9.140625" defaultRowHeight="21.75" customHeight="1"/>
  <cols>
    <col min="1" max="1" width="3.57421875" style="40" customWidth="1"/>
    <col min="2" max="2" width="5.00390625" style="40" customWidth="1"/>
    <col min="3" max="4" width="9.140625" style="40" customWidth="1"/>
    <col min="5" max="5" width="17.00390625" style="40" customWidth="1"/>
    <col min="6" max="8" width="14.140625" style="40" customWidth="1"/>
    <col min="9" max="16384" width="9.140625" style="40" customWidth="1"/>
  </cols>
  <sheetData>
    <row r="1" spans="1:8" ht="21.75" customHeight="1">
      <c r="A1" s="153" t="s">
        <v>0</v>
      </c>
      <c r="B1" s="153"/>
      <c r="C1" s="153"/>
      <c r="D1" s="153"/>
      <c r="E1" s="153"/>
      <c r="F1" s="153"/>
      <c r="G1" s="153"/>
      <c r="H1" s="153"/>
    </row>
    <row r="2" spans="1:8" ht="21.75" customHeight="1">
      <c r="A2" s="153" t="s">
        <v>133</v>
      </c>
      <c r="B2" s="153"/>
      <c r="C2" s="153"/>
      <c r="D2" s="153"/>
      <c r="E2" s="153"/>
      <c r="F2" s="153"/>
      <c r="G2" s="153"/>
      <c r="H2" s="153"/>
    </row>
    <row r="3" spans="1:8" ht="21.75" customHeight="1">
      <c r="A3" s="153" t="s">
        <v>128</v>
      </c>
      <c r="B3" s="153"/>
      <c r="C3" s="153"/>
      <c r="D3" s="153"/>
      <c r="E3" s="153"/>
      <c r="F3" s="153"/>
      <c r="G3" s="153"/>
      <c r="H3" s="153"/>
    </row>
    <row r="4" spans="1:8" ht="9.75" customHeight="1">
      <c r="A4" s="43"/>
      <c r="B4" s="43"/>
      <c r="C4" s="43"/>
      <c r="D4" s="43"/>
      <c r="E4" s="43"/>
      <c r="F4" s="43"/>
      <c r="G4" s="43"/>
      <c r="H4" s="43"/>
    </row>
    <row r="5" spans="1:8" ht="21" customHeight="1">
      <c r="A5" s="54" t="s">
        <v>134</v>
      </c>
      <c r="B5" s="43"/>
      <c r="C5" s="43"/>
      <c r="D5" s="43"/>
      <c r="E5" s="43"/>
      <c r="F5" s="43"/>
      <c r="G5" s="43"/>
      <c r="H5" s="43"/>
    </row>
    <row r="6" spans="1:8" ht="4.5" customHeight="1">
      <c r="A6" s="43"/>
      <c r="B6" s="43"/>
      <c r="C6" s="43"/>
      <c r="D6" s="43"/>
      <c r="E6" s="43"/>
      <c r="F6" s="43"/>
      <c r="G6" s="43"/>
      <c r="H6" s="43"/>
    </row>
    <row r="7" spans="1:9" ht="22.5" customHeight="1">
      <c r="A7" s="45" t="s">
        <v>63</v>
      </c>
      <c r="B7" s="46"/>
      <c r="C7" s="61"/>
      <c r="D7" s="46"/>
      <c r="E7" s="46"/>
      <c r="F7" s="51"/>
      <c r="G7" s="47"/>
      <c r="H7" s="59">
        <v>5870159</v>
      </c>
      <c r="I7" s="41"/>
    </row>
    <row r="8" spans="1:9" ht="22.5" customHeight="1">
      <c r="A8" s="62"/>
      <c r="B8" s="63"/>
      <c r="C8" s="42" t="s">
        <v>8</v>
      </c>
      <c r="D8" s="42"/>
      <c r="E8" s="42"/>
      <c r="F8" s="52">
        <v>2230593.31</v>
      </c>
      <c r="G8" s="80"/>
      <c r="H8" s="52"/>
      <c r="I8" s="41"/>
    </row>
    <row r="9" spans="1:9" ht="22.5" customHeight="1">
      <c r="A9" s="62"/>
      <c r="B9" s="63"/>
      <c r="C9" s="76" t="s">
        <v>65</v>
      </c>
      <c r="D9" s="42"/>
      <c r="E9" s="42"/>
      <c r="F9" s="77">
        <v>557648.33</v>
      </c>
      <c r="G9" s="80"/>
      <c r="H9" s="52"/>
      <c r="I9" s="41"/>
    </row>
    <row r="10" spans="1:9" ht="22.5" customHeight="1">
      <c r="A10" s="62"/>
      <c r="B10" s="63"/>
      <c r="C10" s="42" t="s">
        <v>66</v>
      </c>
      <c r="D10" s="42"/>
      <c r="E10" s="42"/>
      <c r="F10" s="90"/>
      <c r="G10" s="80"/>
      <c r="H10" s="52"/>
      <c r="I10" s="41"/>
    </row>
    <row r="11" spans="1:9" ht="22.5" customHeight="1">
      <c r="A11" s="62"/>
      <c r="B11" s="63" t="s">
        <v>7</v>
      </c>
      <c r="C11" s="42" t="s">
        <v>67</v>
      </c>
      <c r="D11" s="42"/>
      <c r="E11" s="42"/>
      <c r="F11" s="91"/>
      <c r="G11" s="81">
        <f>+F8-F9</f>
        <v>1672944.98</v>
      </c>
      <c r="H11" s="52"/>
      <c r="I11" s="41"/>
    </row>
    <row r="12" spans="1:9" ht="22.5" customHeight="1">
      <c r="A12" s="62"/>
      <c r="B12" s="63"/>
      <c r="C12" s="42" t="s">
        <v>69</v>
      </c>
      <c r="D12" s="42"/>
      <c r="E12" s="42"/>
      <c r="F12" s="91"/>
      <c r="G12" s="81">
        <v>136754.98</v>
      </c>
      <c r="H12" s="52"/>
      <c r="I12" s="41"/>
    </row>
    <row r="13" spans="1:9" ht="22.5" customHeight="1">
      <c r="A13" s="62"/>
      <c r="B13" s="63"/>
      <c r="C13" s="42" t="s">
        <v>70</v>
      </c>
      <c r="D13" s="42"/>
      <c r="E13" s="42"/>
      <c r="F13" s="91"/>
      <c r="G13" s="81">
        <v>4071</v>
      </c>
      <c r="H13" s="52"/>
      <c r="I13" s="41"/>
    </row>
    <row r="14" spans="1:9" ht="22.5" customHeight="1">
      <c r="A14" s="62"/>
      <c r="B14" s="63"/>
      <c r="C14" s="42" t="s">
        <v>68</v>
      </c>
      <c r="D14" s="42"/>
      <c r="E14" s="42"/>
      <c r="F14" s="91"/>
      <c r="G14" s="81">
        <v>3136.71</v>
      </c>
      <c r="H14" s="52"/>
      <c r="I14" s="41"/>
    </row>
    <row r="15" spans="1:9" ht="22.5" customHeight="1">
      <c r="A15" s="62"/>
      <c r="B15" s="63"/>
      <c r="C15" s="42" t="s">
        <v>71</v>
      </c>
      <c r="D15" s="42"/>
      <c r="E15" s="42"/>
      <c r="F15" s="91"/>
      <c r="G15" s="84">
        <v>2953</v>
      </c>
      <c r="H15" s="58"/>
      <c r="I15" s="41"/>
    </row>
    <row r="16" spans="1:9" ht="22.5" customHeight="1">
      <c r="A16" s="62"/>
      <c r="B16" s="63"/>
      <c r="C16" s="42" t="s">
        <v>11</v>
      </c>
      <c r="D16" s="42"/>
      <c r="E16" s="42"/>
      <c r="F16" s="92"/>
      <c r="G16" s="82">
        <v>25897.09</v>
      </c>
      <c r="H16" s="77">
        <f>+G11+G12+G13+G14+G15+G16</f>
        <v>1845757.76</v>
      </c>
      <c r="I16" s="41"/>
    </row>
    <row r="17" spans="1:9" ht="22.5" customHeight="1">
      <c r="A17" s="161" t="s">
        <v>54</v>
      </c>
      <c r="B17" s="162"/>
      <c r="C17" s="162"/>
      <c r="D17" s="162"/>
      <c r="E17" s="163"/>
      <c r="F17" s="94"/>
      <c r="G17" s="93"/>
      <c r="H17" s="79">
        <f>SUM(H7:H16)</f>
        <v>7715916.76</v>
      </c>
      <c r="I17" s="41"/>
    </row>
    <row r="18" spans="1:9" ht="22.5" customHeight="1">
      <c r="A18" s="62"/>
      <c r="B18" s="63"/>
      <c r="C18" s="42"/>
      <c r="D18" s="42"/>
      <c r="E18" s="42"/>
      <c r="F18" s="91"/>
      <c r="G18" s="80"/>
      <c r="H18" s="67"/>
      <c r="I18" s="41"/>
    </row>
    <row r="19" spans="1:9" ht="19.5" customHeight="1">
      <c r="A19" s="124"/>
      <c r="B19" s="125" t="s">
        <v>10</v>
      </c>
      <c r="C19" s="44" t="s">
        <v>9</v>
      </c>
      <c r="D19" s="44"/>
      <c r="E19" s="44"/>
      <c r="F19" s="53"/>
      <c r="G19" s="58"/>
      <c r="H19" s="58">
        <v>3350400</v>
      </c>
      <c r="I19" s="41"/>
    </row>
    <row r="20" spans="1:9" ht="3.75" customHeight="1">
      <c r="A20" s="64"/>
      <c r="B20" s="65"/>
      <c r="C20" s="66"/>
      <c r="D20" s="66"/>
      <c r="E20" s="66"/>
      <c r="F20" s="90"/>
      <c r="G20" s="67"/>
      <c r="H20" s="69"/>
      <c r="I20" s="41"/>
    </row>
    <row r="21" spans="1:9" ht="22.5" customHeight="1" thickBot="1">
      <c r="A21" s="95" t="s">
        <v>127</v>
      </c>
      <c r="B21" s="63"/>
      <c r="C21" s="42"/>
      <c r="D21" s="42"/>
      <c r="E21" s="42"/>
      <c r="F21" s="91"/>
      <c r="G21" s="91"/>
      <c r="H21" s="72">
        <f>+H17-H19</f>
        <v>4365516.76</v>
      </c>
      <c r="I21" s="41"/>
    </row>
    <row r="22" spans="1:9" ht="22.5" customHeight="1" thickTop="1">
      <c r="A22" s="62"/>
      <c r="B22" s="63"/>
      <c r="C22" s="42"/>
      <c r="D22" s="42"/>
      <c r="E22" s="42"/>
      <c r="F22" s="91"/>
      <c r="G22" s="80"/>
      <c r="H22" s="67"/>
      <c r="I22" s="41"/>
    </row>
    <row r="23" spans="1:9" ht="22.5" customHeight="1">
      <c r="A23" s="95" t="s">
        <v>72</v>
      </c>
      <c r="B23" s="63"/>
      <c r="C23" s="42"/>
      <c r="D23" s="42"/>
      <c r="E23" s="42"/>
      <c r="F23" s="91"/>
      <c r="G23" s="80"/>
      <c r="H23" s="52"/>
      <c r="I23" s="41"/>
    </row>
    <row r="24" spans="1:9" ht="22.5" customHeight="1">
      <c r="A24" s="62"/>
      <c r="B24" s="63"/>
      <c r="C24" s="42" t="s">
        <v>12</v>
      </c>
      <c r="D24" s="42"/>
      <c r="E24" s="42"/>
      <c r="F24" s="92"/>
      <c r="G24" s="80"/>
      <c r="H24" s="52">
        <v>5966.4</v>
      </c>
      <c r="I24" s="41"/>
    </row>
    <row r="25" spans="1:9" ht="22.5" customHeight="1" thickBot="1">
      <c r="A25" s="85" t="s">
        <v>73</v>
      </c>
      <c r="B25" s="86"/>
      <c r="C25" s="86"/>
      <c r="D25" s="86"/>
      <c r="E25" s="86"/>
      <c r="F25" s="86"/>
      <c r="G25" s="87"/>
      <c r="H25" s="72">
        <f>+H21-H24</f>
        <v>4359550.359999999</v>
      </c>
      <c r="I25" s="41"/>
    </row>
    <row r="26" spans="1:9" ht="4.5" customHeight="1" thickTop="1">
      <c r="A26" s="41"/>
      <c r="B26" s="41"/>
      <c r="C26" s="41"/>
      <c r="D26" s="41"/>
      <c r="E26" s="41"/>
      <c r="F26" s="41"/>
      <c r="G26" s="41"/>
      <c r="H26" s="41"/>
      <c r="I26" s="41"/>
    </row>
    <row r="27" spans="1:9" ht="21.75" customHeight="1">
      <c r="A27" s="41" t="s">
        <v>125</v>
      </c>
      <c r="B27" s="41"/>
      <c r="C27" s="41"/>
      <c r="D27" s="41"/>
      <c r="E27" s="41"/>
      <c r="F27" s="41"/>
      <c r="G27" s="41"/>
      <c r="H27" s="41"/>
      <c r="I27" s="41"/>
    </row>
    <row r="28" spans="1:9" ht="21.75" customHeight="1">
      <c r="A28" s="41" t="s">
        <v>135</v>
      </c>
      <c r="B28" s="41"/>
      <c r="C28" s="41"/>
      <c r="D28" s="41"/>
      <c r="E28" s="41"/>
      <c r="F28" s="41"/>
      <c r="G28" s="41"/>
      <c r="H28" s="41"/>
      <c r="I28" s="41"/>
    </row>
    <row r="29" spans="1:9" ht="21.75" customHeight="1">
      <c r="A29" s="41"/>
      <c r="B29" s="41"/>
      <c r="C29" s="41"/>
      <c r="D29" s="41"/>
      <c r="E29" s="41"/>
      <c r="F29" s="41"/>
      <c r="G29" s="41"/>
      <c r="H29" s="41"/>
      <c r="I29" s="41"/>
    </row>
    <row r="30" spans="1:9" ht="21.75" customHeight="1">
      <c r="A30" s="54" t="s">
        <v>132</v>
      </c>
      <c r="B30" s="43"/>
      <c r="C30" s="43"/>
      <c r="D30" s="43"/>
      <c r="E30" s="43"/>
      <c r="F30" s="43"/>
      <c r="G30" s="43"/>
      <c r="H30" s="43"/>
      <c r="I30" s="41"/>
    </row>
    <row r="31" ht="6" customHeight="1">
      <c r="I31" s="41"/>
    </row>
    <row r="32" spans="1:9" ht="21.75" customHeight="1">
      <c r="A32" s="45" t="s">
        <v>64</v>
      </c>
      <c r="B32" s="46"/>
      <c r="C32" s="46"/>
      <c r="D32" s="46"/>
      <c r="E32" s="46"/>
      <c r="F32" s="46"/>
      <c r="G32" s="47"/>
      <c r="H32" s="59">
        <v>8663468.09</v>
      </c>
      <c r="I32" s="41"/>
    </row>
    <row r="33" spans="1:9" ht="21.75" customHeight="1">
      <c r="A33" s="70"/>
      <c r="B33" s="65" t="s">
        <v>7</v>
      </c>
      <c r="C33" s="42" t="s">
        <v>75</v>
      </c>
      <c r="D33" s="66"/>
      <c r="E33" s="66"/>
      <c r="F33" s="66"/>
      <c r="G33" s="83"/>
      <c r="H33" s="67">
        <v>557648.33</v>
      </c>
      <c r="I33" s="41"/>
    </row>
    <row r="34" spans="1:8" ht="21.75" customHeight="1">
      <c r="A34" s="57"/>
      <c r="B34" s="63" t="s">
        <v>10</v>
      </c>
      <c r="C34" s="42" t="s">
        <v>74</v>
      </c>
      <c r="D34" s="42"/>
      <c r="E34" s="42"/>
      <c r="F34" s="42"/>
      <c r="G34" s="80"/>
      <c r="H34" s="52">
        <v>29500</v>
      </c>
    </row>
    <row r="35" spans="1:8" ht="21.75" customHeight="1" thickBot="1">
      <c r="A35" s="85" t="s">
        <v>131</v>
      </c>
      <c r="B35" s="88"/>
      <c r="C35" s="88"/>
      <c r="D35" s="88"/>
      <c r="E35" s="88"/>
      <c r="F35" s="88"/>
      <c r="G35" s="89"/>
      <c r="H35" s="72">
        <f>+H32+H33-H34</f>
        <v>9191616.42</v>
      </c>
    </row>
    <row r="36" spans="1:5" ht="3.75" customHeight="1" thickTop="1">
      <c r="A36" s="41"/>
      <c r="B36" s="41"/>
      <c r="C36" s="41"/>
      <c r="D36" s="41"/>
      <c r="E36" s="41"/>
    </row>
    <row r="37" spans="1:5" ht="21.75" customHeight="1">
      <c r="A37" s="41" t="s">
        <v>129</v>
      </c>
      <c r="B37" s="41"/>
      <c r="C37" s="41"/>
      <c r="D37" s="41"/>
      <c r="E37" s="41"/>
    </row>
    <row r="38" ht="21.75" customHeight="1">
      <c r="A38" s="41" t="s">
        <v>136</v>
      </c>
    </row>
  </sheetData>
  <sheetProtection/>
  <mergeCells count="4">
    <mergeCell ref="A17:E17"/>
    <mergeCell ref="A1:H1"/>
    <mergeCell ref="A2:H2"/>
    <mergeCell ref="A3:H3"/>
  </mergeCells>
  <printOptions/>
  <pageMargins left="0.9448818897637796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13">
      <selection activeCell="G24" sqref="G24"/>
    </sheetView>
  </sheetViews>
  <sheetFormatPr defaultColWidth="9.140625" defaultRowHeight="21.75" customHeight="1"/>
  <cols>
    <col min="1" max="2" width="18.28125" style="41" customWidth="1"/>
    <col min="3" max="3" width="38.57421875" style="41" customWidth="1"/>
    <col min="4" max="8" width="12.421875" style="41" customWidth="1"/>
    <col min="9" max="10" width="9.7109375" style="41" customWidth="1"/>
    <col min="11" max="16384" width="9.140625" style="41" customWidth="1"/>
  </cols>
  <sheetData>
    <row r="1" spans="1:8" ht="21.75" customHeight="1">
      <c r="A1" s="154" t="s">
        <v>76</v>
      </c>
      <c r="B1" s="154"/>
      <c r="C1" s="154"/>
      <c r="D1" s="154"/>
      <c r="E1" s="154"/>
      <c r="F1" s="154"/>
      <c r="G1" s="154"/>
      <c r="H1" s="154"/>
    </row>
    <row r="2" spans="1:8" ht="21.75" customHeight="1">
      <c r="A2" s="154" t="s">
        <v>22</v>
      </c>
      <c r="B2" s="154"/>
      <c r="C2" s="154"/>
      <c r="D2" s="154"/>
      <c r="E2" s="154"/>
      <c r="F2" s="154"/>
      <c r="G2" s="154"/>
      <c r="H2" s="154"/>
    </row>
    <row r="3" spans="1:8" ht="21.75" customHeight="1">
      <c r="A3" s="154" t="s">
        <v>77</v>
      </c>
      <c r="B3" s="154"/>
      <c r="C3" s="154"/>
      <c r="D3" s="154"/>
      <c r="E3" s="154"/>
      <c r="F3" s="154"/>
      <c r="G3" s="154"/>
      <c r="H3" s="154"/>
    </row>
    <row r="4" spans="1:8" ht="9" customHeight="1">
      <c r="A4" s="71"/>
      <c r="B4" s="71"/>
      <c r="C4" s="71"/>
      <c r="D4" s="71"/>
      <c r="E4" s="71"/>
      <c r="F4" s="71"/>
      <c r="G4" s="71"/>
      <c r="H4" s="71"/>
    </row>
    <row r="5" spans="1:8" ht="21.75" customHeight="1">
      <c r="A5" s="96" t="s">
        <v>124</v>
      </c>
      <c r="B5" s="71"/>
      <c r="C5" s="71"/>
      <c r="D5" s="71"/>
      <c r="E5" s="71"/>
      <c r="F5" s="71"/>
      <c r="G5" s="71"/>
      <c r="H5" s="71"/>
    </row>
    <row r="6" ht="3.75" customHeight="1"/>
    <row r="7" spans="1:8" s="99" customFormat="1" ht="21.75" customHeight="1">
      <c r="A7" s="164" t="s">
        <v>78</v>
      </c>
      <c r="B7" s="164" t="s">
        <v>79</v>
      </c>
      <c r="C7" s="164" t="s">
        <v>80</v>
      </c>
      <c r="D7" s="164" t="s">
        <v>81</v>
      </c>
      <c r="E7" s="164" t="s">
        <v>82</v>
      </c>
      <c r="F7" s="164" t="s">
        <v>83</v>
      </c>
      <c r="G7" s="164" t="s">
        <v>84</v>
      </c>
      <c r="H7" s="164" t="s">
        <v>85</v>
      </c>
    </row>
    <row r="8" spans="1:8" s="99" customFormat="1" ht="21.75" customHeight="1">
      <c r="A8" s="165"/>
      <c r="B8" s="165"/>
      <c r="C8" s="165"/>
      <c r="D8" s="166"/>
      <c r="E8" s="165"/>
      <c r="F8" s="165"/>
      <c r="G8" s="165"/>
      <c r="H8" s="165"/>
    </row>
    <row r="9" spans="1:8" s="99" customFormat="1" ht="21.75" customHeight="1">
      <c r="A9" s="110" t="s">
        <v>51</v>
      </c>
      <c r="B9" s="110" t="s">
        <v>51</v>
      </c>
      <c r="C9" s="100" t="s">
        <v>88</v>
      </c>
      <c r="D9" s="101">
        <v>313000</v>
      </c>
      <c r="E9" s="101">
        <v>310000</v>
      </c>
      <c r="F9" s="101">
        <v>310000</v>
      </c>
      <c r="G9" s="101">
        <v>0</v>
      </c>
      <c r="H9" s="101"/>
    </row>
    <row r="10" spans="1:8" s="99" customFormat="1" ht="21.75" customHeight="1">
      <c r="A10" s="106" t="s">
        <v>51</v>
      </c>
      <c r="B10" s="106" t="s">
        <v>51</v>
      </c>
      <c r="C10" s="102" t="s">
        <v>86</v>
      </c>
      <c r="D10" s="103">
        <v>488000</v>
      </c>
      <c r="E10" s="103">
        <v>485000</v>
      </c>
      <c r="F10" s="103">
        <v>485000</v>
      </c>
      <c r="G10" s="103">
        <v>0</v>
      </c>
      <c r="H10" s="103"/>
    </row>
    <row r="11" spans="1:8" s="99" customFormat="1" ht="21.75" customHeight="1">
      <c r="A11" s="106"/>
      <c r="B11" s="106"/>
      <c r="C11" s="102" t="s">
        <v>87</v>
      </c>
      <c r="D11" s="103"/>
      <c r="E11" s="103"/>
      <c r="F11" s="103"/>
      <c r="G11" s="103"/>
      <c r="H11" s="103"/>
    </row>
    <row r="12" spans="1:8" s="99" customFormat="1" ht="21.75" customHeight="1">
      <c r="A12" s="106" t="s">
        <v>51</v>
      </c>
      <c r="B12" s="106" t="s">
        <v>51</v>
      </c>
      <c r="C12" s="102" t="s">
        <v>89</v>
      </c>
      <c r="D12" s="103">
        <v>496000</v>
      </c>
      <c r="E12" s="103">
        <v>494000</v>
      </c>
      <c r="F12" s="103">
        <v>494000</v>
      </c>
      <c r="G12" s="103">
        <v>0</v>
      </c>
      <c r="H12" s="103"/>
    </row>
    <row r="13" spans="1:8" s="99" customFormat="1" ht="21.75" customHeight="1">
      <c r="A13" s="106" t="s">
        <v>51</v>
      </c>
      <c r="B13" s="106" t="s">
        <v>51</v>
      </c>
      <c r="C13" s="102" t="s">
        <v>90</v>
      </c>
      <c r="D13" s="103">
        <v>498000</v>
      </c>
      <c r="E13" s="103">
        <v>496000</v>
      </c>
      <c r="F13" s="103">
        <v>496000</v>
      </c>
      <c r="G13" s="103">
        <v>0</v>
      </c>
      <c r="H13" s="103"/>
    </row>
    <row r="14" spans="1:8" s="99" customFormat="1" ht="21.75" customHeight="1">
      <c r="A14" s="106" t="s">
        <v>41</v>
      </c>
      <c r="B14" s="106" t="s">
        <v>116</v>
      </c>
      <c r="C14" s="102" t="s">
        <v>91</v>
      </c>
      <c r="D14" s="103">
        <v>380400</v>
      </c>
      <c r="E14" s="103">
        <v>380400</v>
      </c>
      <c r="F14" s="103">
        <v>380400</v>
      </c>
      <c r="G14" s="103">
        <v>0</v>
      </c>
      <c r="H14" s="103"/>
    </row>
    <row r="15" spans="1:8" s="99" customFormat="1" ht="21.75" customHeight="1">
      <c r="A15" s="106"/>
      <c r="B15" s="106"/>
      <c r="C15" s="102" t="s">
        <v>118</v>
      </c>
      <c r="D15" s="103"/>
      <c r="E15" s="103"/>
      <c r="F15" s="103"/>
      <c r="G15" s="103"/>
      <c r="H15" s="103"/>
    </row>
    <row r="16" spans="1:8" s="99" customFormat="1" ht="21.75" customHeight="1">
      <c r="A16" s="106" t="s">
        <v>51</v>
      </c>
      <c r="B16" s="106" t="s">
        <v>51</v>
      </c>
      <c r="C16" s="102" t="s">
        <v>92</v>
      </c>
      <c r="D16" s="103">
        <v>285000</v>
      </c>
      <c r="E16" s="103">
        <v>283000</v>
      </c>
      <c r="F16" s="103">
        <v>283000</v>
      </c>
      <c r="G16" s="103">
        <v>0</v>
      </c>
      <c r="H16" s="103"/>
    </row>
    <row r="17" spans="1:8" s="99" customFormat="1" ht="21.75" customHeight="1">
      <c r="A17" s="106"/>
      <c r="B17" s="106"/>
      <c r="C17" s="104" t="s">
        <v>93</v>
      </c>
      <c r="D17" s="118"/>
      <c r="E17" s="118"/>
      <c r="F17" s="118"/>
      <c r="G17" s="118"/>
      <c r="H17" s="103"/>
    </row>
    <row r="18" spans="1:8" s="99" customFormat="1" ht="21.75" customHeight="1">
      <c r="A18" s="106" t="s">
        <v>51</v>
      </c>
      <c r="B18" s="106" t="s">
        <v>51</v>
      </c>
      <c r="C18" s="102" t="s">
        <v>94</v>
      </c>
      <c r="D18" s="103">
        <v>589000</v>
      </c>
      <c r="E18" s="103">
        <v>587000</v>
      </c>
      <c r="F18" s="103">
        <v>587000</v>
      </c>
      <c r="G18" s="103">
        <v>0</v>
      </c>
      <c r="H18" s="103"/>
    </row>
    <row r="19" spans="1:8" s="99" customFormat="1" ht="21.75" customHeight="1">
      <c r="A19" s="106"/>
      <c r="B19" s="106"/>
      <c r="C19" s="102" t="s">
        <v>95</v>
      </c>
      <c r="D19" s="103"/>
      <c r="E19" s="103"/>
      <c r="F19" s="103"/>
      <c r="G19" s="103"/>
      <c r="H19" s="103"/>
    </row>
    <row r="20" spans="1:8" s="99" customFormat="1" ht="21.75" customHeight="1">
      <c r="A20" s="106" t="s">
        <v>51</v>
      </c>
      <c r="B20" s="106" t="s">
        <v>51</v>
      </c>
      <c r="C20" s="102" t="s">
        <v>96</v>
      </c>
      <c r="D20" s="103">
        <v>333066.49</v>
      </c>
      <c r="E20" s="103">
        <v>0</v>
      </c>
      <c r="F20" s="103">
        <v>0</v>
      </c>
      <c r="G20" s="103">
        <v>333066.46</v>
      </c>
      <c r="H20" s="103"/>
    </row>
    <row r="21" spans="1:8" s="99" customFormat="1" ht="21.75" customHeight="1">
      <c r="A21" s="106"/>
      <c r="B21" s="107"/>
      <c r="C21" s="102" t="s">
        <v>97</v>
      </c>
      <c r="D21" s="103"/>
      <c r="E21" s="103"/>
      <c r="F21" s="103"/>
      <c r="G21" s="103"/>
      <c r="H21" s="103"/>
    </row>
    <row r="22" spans="1:8" s="99" customFormat="1" ht="21.75" customHeight="1">
      <c r="A22" s="111" t="s">
        <v>51</v>
      </c>
      <c r="B22" s="111" t="s">
        <v>51</v>
      </c>
      <c r="C22" s="102" t="s">
        <v>96</v>
      </c>
      <c r="D22" s="103">
        <v>193375.55</v>
      </c>
      <c r="E22" s="103">
        <v>0</v>
      </c>
      <c r="F22" s="103">
        <v>0</v>
      </c>
      <c r="G22" s="103">
        <v>193375.55</v>
      </c>
      <c r="H22" s="103"/>
    </row>
    <row r="23" spans="1:8" s="99" customFormat="1" ht="21.75" customHeight="1">
      <c r="A23" s="113"/>
      <c r="B23" s="114"/>
      <c r="C23" s="105" t="s">
        <v>98</v>
      </c>
      <c r="D23" s="119"/>
      <c r="E23" s="119"/>
      <c r="F23" s="119"/>
      <c r="G23" s="119"/>
      <c r="H23" s="108"/>
    </row>
    <row r="26" spans="1:8" ht="21.75" customHeight="1">
      <c r="A26" s="167" t="s">
        <v>117</v>
      </c>
      <c r="B26" s="167"/>
      <c r="C26" s="167"/>
      <c r="D26" s="167"/>
      <c r="E26" s="167"/>
      <c r="F26" s="167"/>
      <c r="G26" s="167"/>
      <c r="H26" s="167"/>
    </row>
    <row r="28" spans="1:8" ht="21.75" customHeight="1">
      <c r="A28" s="164" t="s">
        <v>78</v>
      </c>
      <c r="B28" s="164" t="s">
        <v>79</v>
      </c>
      <c r="C28" s="164" t="s">
        <v>80</v>
      </c>
      <c r="D28" s="164" t="s">
        <v>81</v>
      </c>
      <c r="E28" s="164" t="s">
        <v>82</v>
      </c>
      <c r="F28" s="164" t="s">
        <v>83</v>
      </c>
      <c r="G28" s="164" t="s">
        <v>84</v>
      </c>
      <c r="H28" s="164" t="s">
        <v>85</v>
      </c>
    </row>
    <row r="29" spans="1:8" ht="21.75" customHeight="1">
      <c r="A29" s="165"/>
      <c r="B29" s="165"/>
      <c r="C29" s="165"/>
      <c r="D29" s="165"/>
      <c r="E29" s="165"/>
      <c r="F29" s="165"/>
      <c r="G29" s="165"/>
      <c r="H29" s="165"/>
    </row>
    <row r="30" spans="1:8" ht="21.75" customHeight="1">
      <c r="A30" s="110" t="s">
        <v>41</v>
      </c>
      <c r="B30" s="110" t="s">
        <v>116</v>
      </c>
      <c r="C30" s="100" t="s">
        <v>111</v>
      </c>
      <c r="D30" s="101">
        <v>9000</v>
      </c>
      <c r="E30" s="101">
        <v>9000</v>
      </c>
      <c r="F30" s="101">
        <v>9000</v>
      </c>
      <c r="G30" s="101">
        <v>0</v>
      </c>
      <c r="H30" s="101"/>
    </row>
    <row r="31" spans="1:8" ht="21.75" customHeight="1">
      <c r="A31" s="106"/>
      <c r="B31" s="106"/>
      <c r="C31" s="102" t="s">
        <v>112</v>
      </c>
      <c r="D31" s="103"/>
      <c r="E31" s="103"/>
      <c r="F31" s="103"/>
      <c r="G31" s="103"/>
      <c r="H31" s="103"/>
    </row>
    <row r="32" spans="1:8" ht="21.75" customHeight="1">
      <c r="A32" s="106" t="s">
        <v>51</v>
      </c>
      <c r="B32" s="106" t="s">
        <v>51</v>
      </c>
      <c r="C32" s="102" t="s">
        <v>113</v>
      </c>
      <c r="D32" s="103">
        <v>806000</v>
      </c>
      <c r="E32" s="103">
        <v>804000</v>
      </c>
      <c r="F32" s="103">
        <v>0</v>
      </c>
      <c r="G32" s="103">
        <v>0</v>
      </c>
      <c r="H32" s="103">
        <v>804000</v>
      </c>
    </row>
    <row r="33" spans="1:8" ht="21.75" customHeight="1">
      <c r="A33" s="106"/>
      <c r="B33" s="106"/>
      <c r="C33" s="102" t="s">
        <v>114</v>
      </c>
      <c r="D33" s="103"/>
      <c r="E33" s="103"/>
      <c r="F33" s="103"/>
      <c r="G33" s="103"/>
      <c r="H33" s="103"/>
    </row>
    <row r="34" spans="1:8" ht="21.75" customHeight="1">
      <c r="A34" s="106" t="s">
        <v>51</v>
      </c>
      <c r="B34" s="106" t="s">
        <v>51</v>
      </c>
      <c r="C34" s="102" t="s">
        <v>115</v>
      </c>
      <c r="D34" s="103">
        <v>308000</v>
      </c>
      <c r="E34" s="103">
        <v>306000</v>
      </c>
      <c r="F34" s="103">
        <v>306000</v>
      </c>
      <c r="G34" s="103">
        <v>0</v>
      </c>
      <c r="H34" s="103"/>
    </row>
    <row r="35" spans="1:8" ht="21.75" customHeight="1">
      <c r="A35" s="106"/>
      <c r="B35" s="106"/>
      <c r="C35" s="102"/>
      <c r="D35" s="103"/>
      <c r="E35" s="103"/>
      <c r="F35" s="103"/>
      <c r="G35" s="103"/>
      <c r="H35" s="103"/>
    </row>
    <row r="36" spans="1:8" ht="21.75" customHeight="1">
      <c r="A36" s="106"/>
      <c r="B36" s="106"/>
      <c r="C36" s="102"/>
      <c r="D36" s="103"/>
      <c r="E36" s="103"/>
      <c r="F36" s="103"/>
      <c r="G36" s="103"/>
      <c r="H36" s="103"/>
    </row>
    <row r="37" spans="1:8" ht="21.75" customHeight="1">
      <c r="A37" s="106"/>
      <c r="B37" s="106"/>
      <c r="C37" s="102"/>
      <c r="D37" s="103"/>
      <c r="E37" s="103"/>
      <c r="F37" s="103"/>
      <c r="G37" s="103"/>
      <c r="H37" s="103"/>
    </row>
    <row r="38" spans="1:8" ht="21.75" customHeight="1">
      <c r="A38" s="106"/>
      <c r="B38" s="106"/>
      <c r="C38" s="104"/>
      <c r="D38" s="118"/>
      <c r="E38" s="118"/>
      <c r="F38" s="118"/>
      <c r="G38" s="118"/>
      <c r="H38" s="118"/>
    </row>
    <row r="39" spans="1:8" ht="21.75" customHeight="1">
      <c r="A39" s="106"/>
      <c r="B39" s="106"/>
      <c r="C39" s="102"/>
      <c r="D39" s="103"/>
      <c r="E39" s="103"/>
      <c r="F39" s="103"/>
      <c r="G39" s="103"/>
      <c r="H39" s="103"/>
    </row>
    <row r="40" spans="1:8" ht="21.75" customHeight="1">
      <c r="A40" s="111"/>
      <c r="B40" s="111"/>
      <c r="C40" s="102"/>
      <c r="D40" s="103"/>
      <c r="E40" s="103"/>
      <c r="F40" s="103"/>
      <c r="G40" s="103"/>
      <c r="H40" s="103"/>
    </row>
    <row r="41" spans="1:8" ht="21.75" customHeight="1">
      <c r="A41" s="111"/>
      <c r="B41" s="111"/>
      <c r="C41" s="102"/>
      <c r="D41" s="103"/>
      <c r="E41" s="103"/>
      <c r="F41" s="103"/>
      <c r="G41" s="103"/>
      <c r="H41" s="103"/>
    </row>
    <row r="42" spans="1:8" ht="21.75" customHeight="1">
      <c r="A42" s="109"/>
      <c r="B42" s="115"/>
      <c r="C42" s="116"/>
      <c r="D42" s="120"/>
      <c r="E42" s="120"/>
      <c r="F42" s="120"/>
      <c r="G42" s="120"/>
      <c r="H42" s="120"/>
    </row>
    <row r="43" spans="1:8" ht="21.75" customHeight="1" thickBot="1">
      <c r="A43" s="138" t="s">
        <v>54</v>
      </c>
      <c r="B43" s="139"/>
      <c r="C43" s="140"/>
      <c r="D43" s="122">
        <f>+D9+D10+D12+D13+D14+D16+D18+D20+D22+D30+D32+D34</f>
        <v>4698842.04</v>
      </c>
      <c r="E43" s="122">
        <f>+E9+E10+E12+E13+E14+E16+E18+E20+E22+E30+E32+E34</f>
        <v>4154400</v>
      </c>
      <c r="F43" s="122">
        <f>+F9+F10+F12+F13+F14+F16+F18+F20+F22+F30+F32+F34</f>
        <v>3350400</v>
      </c>
      <c r="G43" s="122">
        <f>+G9+G10+G12+G13+G14+G16+G18+G20+G22+G30+G32+G34</f>
        <v>526442.01</v>
      </c>
      <c r="H43" s="122">
        <f>+H9+H10+H12+H13+H14+H16+H18+H20+H22+H30+H32+H34</f>
        <v>804000</v>
      </c>
    </row>
    <row r="44" ht="21.75" customHeight="1" thickTop="1"/>
    <row r="50" spans="1:8" ht="21.75" customHeight="1">
      <c r="A50" s="154" t="s">
        <v>76</v>
      </c>
      <c r="B50" s="154"/>
      <c r="C50" s="154"/>
      <c r="D50" s="154"/>
      <c r="E50" s="154"/>
      <c r="F50" s="154"/>
      <c r="G50" s="154"/>
      <c r="H50" s="154"/>
    </row>
    <row r="51" spans="1:8" ht="21.75" customHeight="1">
      <c r="A51" s="154" t="s">
        <v>22</v>
      </c>
      <c r="B51" s="154"/>
      <c r="C51" s="154"/>
      <c r="D51" s="154"/>
      <c r="E51" s="154"/>
      <c r="F51" s="154"/>
      <c r="G51" s="154"/>
      <c r="H51" s="154"/>
    </row>
    <row r="52" spans="1:8" ht="21.75" customHeight="1">
      <c r="A52" s="154" t="s">
        <v>77</v>
      </c>
      <c r="B52" s="154"/>
      <c r="C52" s="154"/>
      <c r="D52" s="154"/>
      <c r="E52" s="154"/>
      <c r="F52" s="154"/>
      <c r="G52" s="154"/>
      <c r="H52" s="154"/>
    </row>
    <row r="53" spans="1:8" ht="4.5" customHeight="1">
      <c r="A53" s="71"/>
      <c r="B53" s="71"/>
      <c r="C53" s="71"/>
      <c r="D53" s="71"/>
      <c r="E53" s="71"/>
      <c r="F53" s="71"/>
      <c r="G53" s="71"/>
      <c r="H53" s="71"/>
    </row>
    <row r="54" spans="1:8" ht="21.75" customHeight="1">
      <c r="A54" s="96" t="s">
        <v>123</v>
      </c>
      <c r="B54" s="71"/>
      <c r="C54" s="71"/>
      <c r="D54" s="71"/>
      <c r="E54" s="71"/>
      <c r="F54" s="71"/>
      <c r="G54" s="71"/>
      <c r="H54" s="71"/>
    </row>
    <row r="55" ht="4.5" customHeight="1"/>
    <row r="56" spans="1:8" ht="21.75" customHeight="1">
      <c r="A56" s="164" t="s">
        <v>78</v>
      </c>
      <c r="B56" s="164" t="s">
        <v>79</v>
      </c>
      <c r="C56" s="164" t="s">
        <v>80</v>
      </c>
      <c r="D56" s="164" t="s">
        <v>81</v>
      </c>
      <c r="E56" s="164" t="s">
        <v>82</v>
      </c>
      <c r="F56" s="164" t="s">
        <v>83</v>
      </c>
      <c r="G56" s="164" t="s">
        <v>84</v>
      </c>
      <c r="H56" s="164" t="s">
        <v>85</v>
      </c>
    </row>
    <row r="57" spans="1:8" ht="21.75" customHeight="1">
      <c r="A57" s="165"/>
      <c r="B57" s="165"/>
      <c r="C57" s="165"/>
      <c r="D57" s="165"/>
      <c r="E57" s="165"/>
      <c r="F57" s="165"/>
      <c r="G57" s="165"/>
      <c r="H57" s="165"/>
    </row>
    <row r="58" spans="1:8" ht="21.75" customHeight="1">
      <c r="A58" s="110" t="s">
        <v>51</v>
      </c>
      <c r="B58" s="110" t="s">
        <v>51</v>
      </c>
      <c r="C58" s="100" t="s">
        <v>119</v>
      </c>
      <c r="D58" s="101">
        <v>444000</v>
      </c>
      <c r="E58" s="101">
        <v>442000</v>
      </c>
      <c r="F58" s="101">
        <v>0</v>
      </c>
      <c r="G58" s="101">
        <v>0</v>
      </c>
      <c r="H58" s="101">
        <v>442000</v>
      </c>
    </row>
    <row r="59" spans="1:8" ht="21.75" customHeight="1">
      <c r="A59" s="106"/>
      <c r="B59" s="106"/>
      <c r="C59" s="102" t="s">
        <v>120</v>
      </c>
      <c r="D59" s="103"/>
      <c r="E59" s="103"/>
      <c r="F59" s="103"/>
      <c r="G59" s="103"/>
      <c r="H59" s="103"/>
    </row>
    <row r="60" spans="1:8" ht="21.75" customHeight="1">
      <c r="A60" s="106" t="s">
        <v>51</v>
      </c>
      <c r="B60" s="106" t="s">
        <v>51</v>
      </c>
      <c r="C60" s="102" t="s">
        <v>121</v>
      </c>
      <c r="D60" s="103">
        <v>224000</v>
      </c>
      <c r="E60" s="103">
        <v>223000</v>
      </c>
      <c r="F60" s="103">
        <v>0</v>
      </c>
      <c r="G60" s="103">
        <v>0</v>
      </c>
      <c r="H60" s="103">
        <v>223000</v>
      </c>
    </row>
    <row r="61" spans="1:8" ht="21.75" customHeight="1">
      <c r="A61" s="106" t="s">
        <v>51</v>
      </c>
      <c r="B61" s="106" t="s">
        <v>51</v>
      </c>
      <c r="C61" s="102" t="s">
        <v>122</v>
      </c>
      <c r="D61" s="103">
        <v>30000</v>
      </c>
      <c r="E61" s="103">
        <v>29500</v>
      </c>
      <c r="F61" s="103">
        <v>29500</v>
      </c>
      <c r="G61" s="103">
        <v>0</v>
      </c>
      <c r="H61" s="103">
        <v>0</v>
      </c>
    </row>
    <row r="62" spans="1:8" ht="21.75" customHeight="1">
      <c r="A62" s="106"/>
      <c r="B62" s="106"/>
      <c r="C62" s="102"/>
      <c r="D62" s="103"/>
      <c r="E62" s="103"/>
      <c r="F62" s="103"/>
      <c r="G62" s="103"/>
      <c r="H62" s="103"/>
    </row>
    <row r="63" spans="1:8" ht="21.75" customHeight="1">
      <c r="A63" s="106"/>
      <c r="B63" s="107"/>
      <c r="C63" s="102"/>
      <c r="D63" s="103"/>
      <c r="E63" s="103"/>
      <c r="F63" s="103"/>
      <c r="G63" s="103"/>
      <c r="H63" s="103"/>
    </row>
    <row r="64" spans="1:8" ht="21.75" customHeight="1">
      <c r="A64" s="121"/>
      <c r="B64" s="121"/>
      <c r="C64" s="116"/>
      <c r="D64" s="117"/>
      <c r="E64" s="117"/>
      <c r="F64" s="117"/>
      <c r="G64" s="117"/>
      <c r="H64" s="117"/>
    </row>
    <row r="65" spans="1:8" ht="21.75" customHeight="1" thickBot="1">
      <c r="A65" s="138" t="s">
        <v>54</v>
      </c>
      <c r="B65" s="139"/>
      <c r="C65" s="140"/>
      <c r="D65" s="123">
        <f>SUM(D58:D64)</f>
        <v>698000</v>
      </c>
      <c r="E65" s="123">
        <f>SUM(E58:E64)</f>
        <v>694500</v>
      </c>
      <c r="F65" s="123">
        <f>SUM(F58:F64)</f>
        <v>29500</v>
      </c>
      <c r="G65" s="123">
        <f>SUM(G58:G64)</f>
        <v>0</v>
      </c>
      <c r="H65" s="123">
        <f>SUM(H58:H64)</f>
        <v>665000</v>
      </c>
    </row>
    <row r="66" ht="21.75" customHeight="1" thickTop="1"/>
  </sheetData>
  <sheetProtection/>
  <mergeCells count="33">
    <mergeCell ref="H56:H57"/>
    <mergeCell ref="A43:C43"/>
    <mergeCell ref="A65:C65"/>
    <mergeCell ref="A50:H50"/>
    <mergeCell ref="A51:H51"/>
    <mergeCell ref="A52:H52"/>
    <mergeCell ref="A56:A57"/>
    <mergeCell ref="B56:B57"/>
    <mergeCell ref="C56:C57"/>
    <mergeCell ref="D56:D57"/>
    <mergeCell ref="E56:E57"/>
    <mergeCell ref="F56:F57"/>
    <mergeCell ref="G56:G57"/>
    <mergeCell ref="E28:E29"/>
    <mergeCell ref="F28:F29"/>
    <mergeCell ref="G28:G29"/>
    <mergeCell ref="H28:H29"/>
    <mergeCell ref="D7:D8"/>
    <mergeCell ref="A28:A29"/>
    <mergeCell ref="B28:B29"/>
    <mergeCell ref="C28:C29"/>
    <mergeCell ref="D28:D29"/>
    <mergeCell ref="A26:H26"/>
    <mergeCell ref="A1:H1"/>
    <mergeCell ref="A2:H2"/>
    <mergeCell ref="A3:H3"/>
    <mergeCell ref="E7:E8"/>
    <mergeCell ref="F7:F8"/>
    <mergeCell ref="G7:G8"/>
    <mergeCell ref="H7:H8"/>
    <mergeCell ref="A7:A8"/>
    <mergeCell ref="B7:B8"/>
    <mergeCell ref="C7:C8"/>
  </mergeCells>
  <printOptions/>
  <pageMargins left="0.5511811023622047" right="0.35433070866141736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Next Generation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Evolution</dc:creator>
  <cp:keywords/>
  <dc:description/>
  <cp:lastModifiedBy>EasyXP_V.8</cp:lastModifiedBy>
  <cp:lastPrinted>2015-11-10T08:41:14Z</cp:lastPrinted>
  <dcterms:created xsi:type="dcterms:W3CDTF">2007-11-07T00:16:09Z</dcterms:created>
  <dcterms:modified xsi:type="dcterms:W3CDTF">2015-11-10T08:43:54Z</dcterms:modified>
  <cp:category/>
  <cp:version/>
  <cp:contentType/>
  <cp:contentStatus/>
</cp:coreProperties>
</file>